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Sběr starého papíru\"/>
    </mc:Choice>
  </mc:AlternateContent>
  <xr:revisionPtr revIDLastSave="0" documentId="13_ncr:1_{98D38EB8-6DD0-4183-9C82-96ED8F917577}" xr6:coauthVersionLast="47" xr6:coauthVersionMax="47" xr10:uidLastSave="{00000000-0000-0000-0000-000000000000}"/>
  <bookViews>
    <workbookView xWindow="-108" yWindow="-108" windowWidth="23256" windowHeight="12456" firstSheet="21" activeTab="30" xr2:uid="{26C681B5-FCB9-4CC8-A3E7-18FFD113C943}"/>
  </bookViews>
  <sheets>
    <sheet name="1.A " sheetId="41" r:id="rId1"/>
    <sheet name="1.B" sheetId="40" r:id="rId2"/>
    <sheet name="1.C" sheetId="39" r:id="rId3"/>
    <sheet name="1.D" sheetId="38" r:id="rId4"/>
    <sheet name="2.A" sheetId="1" r:id="rId5"/>
    <sheet name="2.B" sheetId="3" r:id="rId6"/>
    <sheet name="2.C" sheetId="4" r:id="rId7"/>
    <sheet name="2.D" sheetId="5" r:id="rId8"/>
    <sheet name="3.A" sheetId="6" r:id="rId9"/>
    <sheet name="3.B" sheetId="7" r:id="rId10"/>
    <sheet name="3.C" sheetId="8" r:id="rId11"/>
    <sheet name="3.D" sheetId="9" r:id="rId12"/>
    <sheet name="4.A" sheetId="10" r:id="rId13"/>
    <sheet name="4.B" sheetId="11" r:id="rId14"/>
    <sheet name="4.C" sheetId="12" r:id="rId15"/>
    <sheet name="4.D" sheetId="13" r:id="rId16"/>
    <sheet name="5.A" sheetId="14" r:id="rId17"/>
    <sheet name="5.B" sheetId="15" r:id="rId18"/>
    <sheet name="5.C" sheetId="16" r:id="rId19"/>
    <sheet name="6.A" sheetId="17" r:id="rId20"/>
    <sheet name="6.B" sheetId="18" r:id="rId21"/>
    <sheet name="6.C" sheetId="19" r:id="rId22"/>
    <sheet name="7.A" sheetId="20" r:id="rId23"/>
    <sheet name="7.B" sheetId="21" r:id="rId24"/>
    <sheet name="7.C" sheetId="22" r:id="rId25"/>
    <sheet name="8.A" sheetId="23" r:id="rId26"/>
    <sheet name="8.B" sheetId="24" r:id="rId27"/>
    <sheet name="8.C" sheetId="25" r:id="rId28"/>
    <sheet name="9.A" sheetId="26" r:id="rId29"/>
    <sheet name="9.B" sheetId="27" r:id="rId30"/>
    <sheet name="Pořadí jednotlivců" sheetId="33" r:id="rId31"/>
    <sheet name="9.C" sheetId="28" r:id="rId32"/>
    <sheet name="Třídní kolektivy" sheetId="34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1" i="33" l="1"/>
  <c r="G4" i="34"/>
  <c r="L4" i="34"/>
  <c r="G5" i="34"/>
  <c r="L5" i="34"/>
  <c r="G6" i="34"/>
  <c r="L6" i="34"/>
  <c r="G7" i="34"/>
  <c r="L7" i="34"/>
  <c r="G8" i="34"/>
  <c r="L8" i="34"/>
  <c r="G9" i="34"/>
  <c r="L9" i="34"/>
  <c r="G10" i="34"/>
  <c r="L10" i="34"/>
  <c r="G11" i="34"/>
  <c r="L11" i="34"/>
  <c r="G12" i="34"/>
  <c r="L12" i="34"/>
  <c r="G13" i="34"/>
  <c r="L13" i="34"/>
  <c r="G14" i="34"/>
  <c r="L14" i="34"/>
  <c r="G15" i="34"/>
  <c r="L15" i="34"/>
  <c r="G16" i="34"/>
  <c r="L16" i="34"/>
  <c r="G17" i="34"/>
  <c r="L17" i="34"/>
  <c r="G18" i="34"/>
  <c r="L18" i="34"/>
  <c r="G19" i="34"/>
  <c r="L19" i="34"/>
  <c r="G20" i="34"/>
  <c r="L20" i="34"/>
  <c r="G21" i="34"/>
  <c r="L21" i="34"/>
  <c r="G22" i="34"/>
  <c r="L22" i="34"/>
  <c r="G23" i="34"/>
  <c r="L23" i="34"/>
  <c r="G24" i="34"/>
  <c r="L24" i="34"/>
  <c r="G25" i="34"/>
  <c r="L25" i="34"/>
  <c r="G26" i="34"/>
  <c r="L26" i="34"/>
  <c r="G27" i="34"/>
  <c r="L27" i="34"/>
  <c r="G28" i="34"/>
  <c r="L28" i="34"/>
  <c r="G29" i="34"/>
  <c r="L29" i="34"/>
  <c r="G30" i="34"/>
  <c r="L30" i="34"/>
  <c r="G31" i="34"/>
  <c r="L31" i="34"/>
  <c r="G32" i="34"/>
  <c r="L32" i="34"/>
  <c r="G33" i="34"/>
  <c r="L33" i="34"/>
  <c r="G34" i="34"/>
  <c r="L34" i="34"/>
  <c r="C309" i="33"/>
  <c r="F26" i="3"/>
  <c r="B26" i="3"/>
  <c r="F23" i="3"/>
  <c r="F21" i="3"/>
  <c r="F17" i="3"/>
  <c r="F15" i="3"/>
  <c r="F14" i="3"/>
  <c r="F12" i="3"/>
  <c r="F8" i="3"/>
  <c r="F4" i="3"/>
  <c r="F27" i="39"/>
  <c r="B27" i="39"/>
  <c r="F24" i="39"/>
  <c r="F21" i="39"/>
  <c r="F10" i="39"/>
  <c r="F4" i="39"/>
  <c r="F31" i="41"/>
  <c r="B31" i="41"/>
  <c r="F30" i="41"/>
  <c r="F25" i="41"/>
  <c r="F21" i="41"/>
  <c r="F17" i="41"/>
  <c r="F14" i="41"/>
  <c r="F13" i="41"/>
  <c r="F12" i="41"/>
  <c r="F11" i="41"/>
  <c r="F8" i="41"/>
  <c r="F29" i="38"/>
  <c r="F30" i="38" s="1"/>
  <c r="B30" i="38"/>
  <c r="F25" i="38"/>
  <c r="F18" i="38"/>
  <c r="F15" i="38"/>
  <c r="F14" i="38"/>
  <c r="F12" i="38"/>
  <c r="F8" i="38"/>
  <c r="F7" i="38"/>
  <c r="F6" i="38"/>
  <c r="F5" i="38"/>
  <c r="F3" i="38"/>
  <c r="F31" i="40"/>
  <c r="B31" i="40"/>
  <c r="F24" i="40"/>
  <c r="F20" i="40"/>
  <c r="F16" i="40"/>
  <c r="F15" i="40"/>
  <c r="F14" i="40"/>
  <c r="F13" i="40"/>
  <c r="F9" i="40"/>
  <c r="F5" i="40"/>
  <c r="F28" i="5"/>
  <c r="B28" i="5"/>
  <c r="F18" i="5"/>
  <c r="F14" i="5"/>
  <c r="F8" i="5"/>
  <c r="F5" i="5"/>
  <c r="F24" i="4"/>
  <c r="F22" i="4"/>
  <c r="F18" i="4"/>
  <c r="F17" i="4"/>
  <c r="F14" i="4"/>
  <c r="F13" i="4"/>
  <c r="F12" i="4"/>
  <c r="F10" i="4"/>
  <c r="F7" i="4"/>
  <c r="F6" i="4"/>
  <c r="F4" i="4"/>
  <c r="B25" i="1"/>
  <c r="F24" i="1"/>
  <c r="F22" i="1"/>
  <c r="F21" i="1"/>
  <c r="B21" i="1"/>
  <c r="F20" i="1"/>
  <c r="F16" i="1"/>
  <c r="F15" i="1"/>
  <c r="F14" i="1"/>
  <c r="F11" i="1"/>
  <c r="F10" i="1"/>
  <c r="F8" i="1"/>
  <c r="F7" i="1"/>
  <c r="F5" i="1"/>
  <c r="F4" i="1"/>
  <c r="F3" i="1"/>
  <c r="F29" i="9"/>
  <c r="B29" i="9"/>
  <c r="F25" i="9"/>
  <c r="F20" i="9"/>
  <c r="F19" i="9"/>
  <c r="F14" i="9"/>
  <c r="F12" i="9"/>
  <c r="F11" i="9"/>
  <c r="F10" i="9"/>
  <c r="F8" i="9"/>
  <c r="F7" i="9"/>
  <c r="F6" i="9"/>
  <c r="F3" i="9"/>
  <c r="F29" i="8"/>
  <c r="B29" i="8"/>
  <c r="F20" i="8"/>
  <c r="F14" i="8"/>
  <c r="F13" i="8"/>
  <c r="F10" i="8"/>
  <c r="F9" i="8"/>
  <c r="F8" i="8"/>
  <c r="F6" i="8"/>
  <c r="F32" i="7"/>
  <c r="B32" i="7"/>
  <c r="F27" i="7"/>
  <c r="F26" i="7"/>
  <c r="F25" i="7"/>
  <c r="F24" i="7"/>
  <c r="F23" i="7"/>
  <c r="F22" i="7"/>
  <c r="F21" i="7"/>
  <c r="F20" i="7"/>
  <c r="F16" i="7"/>
  <c r="F14" i="7"/>
  <c r="F13" i="7"/>
  <c r="F12" i="7"/>
  <c r="F11" i="7"/>
  <c r="F9" i="7"/>
  <c r="F8" i="7"/>
  <c r="F7" i="7"/>
  <c r="F6" i="7"/>
  <c r="F5" i="7"/>
  <c r="F4" i="7"/>
  <c r="F25" i="6"/>
  <c r="F24" i="6"/>
  <c r="F23" i="6"/>
  <c r="F22" i="6"/>
  <c r="F21" i="6"/>
  <c r="F19" i="6"/>
  <c r="F18" i="6"/>
  <c r="F16" i="6"/>
  <c r="F15" i="6"/>
  <c r="F14" i="6"/>
  <c r="F13" i="6"/>
  <c r="F12" i="6"/>
  <c r="F11" i="6"/>
  <c r="F10" i="6"/>
  <c r="F8" i="6"/>
  <c r="F7" i="6"/>
  <c r="F6" i="6"/>
  <c r="F5" i="6"/>
  <c r="F4" i="6"/>
  <c r="F3" i="6"/>
  <c r="F30" i="13"/>
  <c r="B30" i="13"/>
  <c r="F23" i="13"/>
  <c r="F19" i="13"/>
  <c r="F18" i="13"/>
  <c r="F16" i="13"/>
  <c r="F14" i="13"/>
  <c r="F13" i="13"/>
  <c r="F9" i="13"/>
  <c r="F8" i="13"/>
  <c r="F7" i="13"/>
  <c r="F6" i="13"/>
  <c r="F5" i="13"/>
  <c r="F4" i="13"/>
  <c r="F3" i="13"/>
  <c r="F30" i="12"/>
  <c r="B30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30" i="11"/>
  <c r="B30" i="11"/>
  <c r="F25" i="11"/>
  <c r="F23" i="11"/>
  <c r="F22" i="11"/>
  <c r="F21" i="11"/>
  <c r="F20" i="11"/>
  <c r="F19" i="11"/>
  <c r="F18" i="11"/>
  <c r="F17" i="11"/>
  <c r="F16" i="11"/>
  <c r="F14" i="11"/>
  <c r="F13" i="11"/>
  <c r="F12" i="11"/>
  <c r="F11" i="11"/>
  <c r="F10" i="11"/>
  <c r="F9" i="11"/>
  <c r="F8" i="11"/>
  <c r="F7" i="11"/>
  <c r="F6" i="11"/>
  <c r="F5" i="11"/>
  <c r="F4" i="11"/>
  <c r="F3" i="11"/>
  <c r="F29" i="10"/>
  <c r="B29" i="10"/>
  <c r="F23" i="10"/>
  <c r="F22" i="10"/>
  <c r="F20" i="10"/>
  <c r="F19" i="10"/>
  <c r="F18" i="10"/>
  <c r="F17" i="10"/>
  <c r="F16" i="10"/>
  <c r="F14" i="10"/>
  <c r="F13" i="10"/>
  <c r="F5" i="10"/>
  <c r="F30" i="16"/>
  <c r="F27" i="16"/>
  <c r="F24" i="16"/>
  <c r="F22" i="16"/>
  <c r="F19" i="16"/>
  <c r="F18" i="16"/>
  <c r="F15" i="16"/>
  <c r="F14" i="16"/>
  <c r="F9" i="16"/>
  <c r="F8" i="16"/>
  <c r="F6" i="16"/>
  <c r="F5" i="16"/>
  <c r="F3" i="16"/>
  <c r="F28" i="15"/>
  <c r="F18" i="15"/>
  <c r="F11" i="15"/>
  <c r="F9" i="15"/>
  <c r="F8" i="15"/>
  <c r="F26" i="14"/>
  <c r="F25" i="14"/>
  <c r="F24" i="14"/>
  <c r="F22" i="14"/>
  <c r="F21" i="14"/>
  <c r="F20" i="14"/>
  <c r="F19" i="14"/>
  <c r="F17" i="14"/>
  <c r="F15" i="14"/>
  <c r="F13" i="14"/>
  <c r="F11" i="14"/>
  <c r="F9" i="14"/>
  <c r="F28" i="19"/>
  <c r="F17" i="19"/>
  <c r="F14" i="19"/>
  <c r="F11" i="19"/>
  <c r="F9" i="19"/>
  <c r="F8" i="19"/>
  <c r="F3" i="19"/>
  <c r="F22" i="18"/>
  <c r="F15" i="18"/>
  <c r="F11" i="18"/>
  <c r="F8" i="18"/>
  <c r="F3" i="18"/>
  <c r="F33" i="17"/>
  <c r="F32" i="17"/>
  <c r="F31" i="17"/>
  <c r="F30" i="17"/>
  <c r="F29" i="17"/>
  <c r="F28" i="17"/>
  <c r="F27" i="17"/>
  <c r="F26" i="17"/>
  <c r="F24" i="17"/>
  <c r="F23" i="17"/>
  <c r="F22" i="17"/>
  <c r="F21" i="17"/>
  <c r="F20" i="17"/>
  <c r="F19" i="17"/>
  <c r="F18" i="17"/>
  <c r="F17" i="17"/>
  <c r="F15" i="17"/>
  <c r="F14" i="17"/>
  <c r="F13" i="17"/>
  <c r="F12" i="17"/>
  <c r="F11" i="17"/>
  <c r="F9" i="17"/>
  <c r="F8" i="17"/>
  <c r="F6" i="17"/>
  <c r="F5" i="17"/>
  <c r="F4" i="17"/>
  <c r="F3" i="17"/>
  <c r="F10" i="22"/>
  <c r="F29" i="22" s="1"/>
  <c r="F9" i="22"/>
  <c r="F4" i="22"/>
  <c r="F18" i="21"/>
  <c r="F14" i="21"/>
  <c r="F9" i="21"/>
  <c r="F29" i="20"/>
  <c r="F25" i="20"/>
  <c r="F24" i="20"/>
  <c r="F23" i="20"/>
  <c r="F22" i="20"/>
  <c r="F20" i="20"/>
  <c r="F19" i="20"/>
  <c r="F18" i="20"/>
  <c r="F16" i="20"/>
  <c r="F14" i="20"/>
  <c r="F13" i="20"/>
  <c r="F12" i="20"/>
  <c r="F9" i="20"/>
  <c r="F5" i="20"/>
  <c r="F4" i="20"/>
  <c r="F29" i="25"/>
  <c r="F27" i="25"/>
  <c r="F26" i="25"/>
  <c r="F25" i="25"/>
  <c r="F24" i="25"/>
  <c r="F16" i="25"/>
  <c r="F15" i="25"/>
  <c r="F12" i="25"/>
  <c r="F11" i="25"/>
  <c r="F5" i="25"/>
  <c r="F20" i="24"/>
  <c r="F17" i="24"/>
  <c r="F15" i="24"/>
  <c r="F13" i="24"/>
  <c r="F11" i="24"/>
  <c r="F8" i="24"/>
  <c r="F7" i="24"/>
  <c r="F6" i="24"/>
  <c r="F4" i="24"/>
  <c r="F3" i="24"/>
  <c r="F25" i="23"/>
  <c r="F20" i="23"/>
  <c r="B34" i="23"/>
  <c r="F19" i="23"/>
  <c r="F18" i="23"/>
  <c r="F15" i="23"/>
  <c r="F14" i="23"/>
  <c r="F12" i="23"/>
  <c r="F11" i="23"/>
  <c r="F9" i="23"/>
  <c r="F8" i="23"/>
  <c r="F7" i="23"/>
  <c r="F6" i="23"/>
  <c r="F5" i="23"/>
  <c r="F3" i="23"/>
  <c r="F27" i="28"/>
  <c r="F19" i="28"/>
  <c r="F18" i="28"/>
  <c r="F15" i="28"/>
  <c r="F25" i="27"/>
  <c r="F3" i="27"/>
  <c r="F30" i="27" s="1"/>
  <c r="F19" i="26"/>
  <c r="F15" i="26"/>
  <c r="F13" i="26"/>
  <c r="F12" i="26"/>
  <c r="F32" i="26" s="1"/>
  <c r="F6" i="26"/>
  <c r="F5" i="26"/>
  <c r="E28" i="1"/>
  <c r="D28" i="1"/>
  <c r="C28" i="1"/>
  <c r="B28" i="1"/>
  <c r="F28" i="1" s="1"/>
  <c r="E29" i="3"/>
  <c r="D29" i="3"/>
  <c r="C29" i="3"/>
  <c r="B29" i="3"/>
  <c r="F29" i="3" s="1"/>
  <c r="E30" i="4"/>
  <c r="D30" i="4"/>
  <c r="C30" i="4"/>
  <c r="B30" i="4"/>
  <c r="F30" i="4" s="1"/>
  <c r="E35" i="7"/>
  <c r="D35" i="7"/>
  <c r="C35" i="7"/>
  <c r="B35" i="7"/>
  <c r="F35" i="7" s="1"/>
  <c r="E32" i="8"/>
  <c r="D32" i="8"/>
  <c r="C32" i="8"/>
  <c r="B32" i="8"/>
  <c r="F32" i="8" s="1"/>
  <c r="E32" i="10"/>
  <c r="D32" i="10"/>
  <c r="C32" i="10"/>
  <c r="B32" i="10"/>
  <c r="E33" i="11"/>
  <c r="D33" i="11"/>
  <c r="C33" i="11"/>
  <c r="B33" i="11"/>
  <c r="B33" i="12"/>
  <c r="E33" i="13"/>
  <c r="D33" i="13"/>
  <c r="C33" i="13"/>
  <c r="B33" i="13"/>
  <c r="E37" i="14"/>
  <c r="D37" i="14"/>
  <c r="C37" i="14"/>
  <c r="B37" i="14"/>
  <c r="F37" i="14" s="1"/>
  <c r="E36" i="15"/>
  <c r="D36" i="15"/>
  <c r="C36" i="15"/>
  <c r="B36" i="15"/>
  <c r="E37" i="17"/>
  <c r="D37" i="17"/>
  <c r="C37" i="17"/>
  <c r="B37" i="17"/>
  <c r="F37" i="17" s="1"/>
  <c r="E37" i="18"/>
  <c r="D37" i="18"/>
  <c r="C37" i="18"/>
  <c r="B37" i="18"/>
  <c r="E37" i="19"/>
  <c r="D37" i="19"/>
  <c r="C37" i="19"/>
  <c r="B37" i="19"/>
  <c r="E36" i="20"/>
  <c r="D36" i="20"/>
  <c r="C36" i="20"/>
  <c r="B36" i="20"/>
  <c r="E34" i="21"/>
  <c r="D34" i="21"/>
  <c r="C34" i="21"/>
  <c r="B34" i="21"/>
  <c r="E32" i="22"/>
  <c r="D32" i="22"/>
  <c r="C32" i="22"/>
  <c r="B32" i="22"/>
  <c r="E34" i="24"/>
  <c r="D34" i="24"/>
  <c r="C34" i="24"/>
  <c r="B34" i="24"/>
  <c r="E31" i="28"/>
  <c r="D31" i="28"/>
  <c r="C31" i="28"/>
  <c r="B31" i="28"/>
  <c r="F31" i="28" s="1"/>
  <c r="E33" i="27"/>
  <c r="D33" i="27"/>
  <c r="C33" i="27"/>
  <c r="B33" i="27"/>
  <c r="F33" i="27" s="1"/>
  <c r="E35" i="26"/>
  <c r="D35" i="26"/>
  <c r="C35" i="26"/>
  <c r="B35" i="26"/>
  <c r="E33" i="38"/>
  <c r="D33" i="38"/>
  <c r="C33" i="38"/>
  <c r="B33" i="38"/>
  <c r="E34" i="41"/>
  <c r="D34" i="41"/>
  <c r="C34" i="41"/>
  <c r="B34" i="40"/>
  <c r="B34" i="41"/>
  <c r="F34" i="41"/>
  <c r="E34" i="40"/>
  <c r="D34" i="40"/>
  <c r="C34" i="40"/>
  <c r="E30" i="39"/>
  <c r="D30" i="39"/>
  <c r="C30" i="39"/>
  <c r="B30" i="39"/>
  <c r="K35" i="34"/>
  <c r="F35" i="34"/>
  <c r="E30" i="6"/>
  <c r="F27" i="4"/>
  <c r="E34" i="17"/>
  <c r="E28" i="28"/>
  <c r="E30" i="27"/>
  <c r="E32" i="26"/>
  <c r="E33" i="25"/>
  <c r="E30" i="25"/>
  <c r="E31" i="24"/>
  <c r="E34" i="23"/>
  <c r="E37" i="23"/>
  <c r="E29" i="22"/>
  <c r="F31" i="21"/>
  <c r="E31" i="21"/>
  <c r="E33" i="20"/>
  <c r="E34" i="19"/>
  <c r="E34" i="18"/>
  <c r="E33" i="16"/>
  <c r="E36" i="16"/>
  <c r="E33" i="15"/>
  <c r="E34" i="14"/>
  <c r="E33" i="12"/>
  <c r="E32" i="9"/>
  <c r="E33" i="6"/>
  <c r="E31" i="5"/>
  <c r="E27" i="4"/>
  <c r="E25" i="1"/>
  <c r="J35" i="34"/>
  <c r="E35" i="34"/>
  <c r="D33" i="25"/>
  <c r="D37" i="23"/>
  <c r="F37" i="23" s="1"/>
  <c r="D34" i="23"/>
  <c r="D34" i="18"/>
  <c r="D34" i="14"/>
  <c r="D33" i="6"/>
  <c r="D30" i="6"/>
  <c r="D27" i="4"/>
  <c r="D34" i="19"/>
  <c r="D33" i="15"/>
  <c r="D32" i="9"/>
  <c r="D31" i="5"/>
  <c r="D32" i="26"/>
  <c r="D31" i="24"/>
  <c r="D36" i="16"/>
  <c r="D33" i="16"/>
  <c r="D29" i="22"/>
  <c r="D30" i="27"/>
  <c r="D28" i="28"/>
  <c r="D30" i="25"/>
  <c r="D31" i="21"/>
  <c r="D33" i="20"/>
  <c r="D34" i="17"/>
  <c r="D33" i="12"/>
  <c r="D25" i="1"/>
  <c r="D35" i="34"/>
  <c r="I35" i="34"/>
  <c r="C28" i="28"/>
  <c r="C30" i="27"/>
  <c r="C32" i="26"/>
  <c r="C33" i="25"/>
  <c r="C30" i="25"/>
  <c r="C31" i="24"/>
  <c r="C37" i="23"/>
  <c r="C34" i="23"/>
  <c r="C29" i="22"/>
  <c r="C31" i="21"/>
  <c r="C33" i="20"/>
  <c r="C34" i="19"/>
  <c r="C34" i="18"/>
  <c r="C34" i="17"/>
  <c r="C36" i="16"/>
  <c r="C33" i="16"/>
  <c r="C33" i="15"/>
  <c r="C34" i="14"/>
  <c r="C33" i="12"/>
  <c r="C32" i="9"/>
  <c r="C33" i="6"/>
  <c r="C30" i="6"/>
  <c r="C31" i="5"/>
  <c r="C27" i="4"/>
  <c r="C25" i="1"/>
  <c r="C35" i="34"/>
  <c r="B29" i="22"/>
  <c r="H35" i="34"/>
  <c r="B35" i="34"/>
  <c r="B28" i="28"/>
  <c r="B30" i="27"/>
  <c r="B32" i="26"/>
  <c r="B30" i="25"/>
  <c r="B31" i="24"/>
  <c r="B31" i="21"/>
  <c r="B33" i="20"/>
  <c r="B34" i="18"/>
  <c r="B34" i="17"/>
  <c r="B33" i="16"/>
  <c r="B33" i="15"/>
  <c r="B34" i="14"/>
  <c r="B30" i="6"/>
  <c r="B27" i="4"/>
  <c r="B34" i="19"/>
  <c r="B33" i="25"/>
  <c r="F33" i="25" s="1"/>
  <c r="B37" i="23"/>
  <c r="F34" i="21"/>
  <c r="F36" i="20"/>
  <c r="B36" i="16"/>
  <c r="F36" i="15"/>
  <c r="F33" i="13"/>
  <c r="F33" i="11"/>
  <c r="B32" i="9"/>
  <c r="F32" i="9" s="1"/>
  <c r="B33" i="6"/>
  <c r="B31" i="5"/>
  <c r="F31" i="5" s="1"/>
  <c r="F30" i="6" l="1"/>
  <c r="F36" i="16"/>
  <c r="F33" i="16"/>
  <c r="F33" i="15"/>
  <c r="F34" i="14"/>
  <c r="F34" i="19"/>
  <c r="F34" i="17"/>
  <c r="F33" i="20"/>
  <c r="F31" i="24"/>
  <c r="F34" i="23"/>
  <c r="F25" i="1"/>
  <c r="F33" i="6"/>
  <c r="F32" i="10"/>
  <c r="F33" i="12"/>
  <c r="F37" i="18"/>
  <c r="F34" i="18"/>
  <c r="F37" i="19"/>
  <c r="F32" i="22"/>
  <c r="F34" i="24"/>
  <c r="F30" i="25"/>
  <c r="F35" i="26"/>
  <c r="F33" i="38"/>
  <c r="F30" i="39"/>
  <c r="F34" i="40"/>
  <c r="L35" i="34"/>
  <c r="G35" i="34"/>
  <c r="F28" i="28"/>
</calcChain>
</file>

<file path=xl/sharedStrings.xml><?xml version="1.0" encoding="utf-8"?>
<sst xmlns="http://schemas.openxmlformats.org/spreadsheetml/2006/main" count="1982" uniqueCount="886">
  <si>
    <t>Příjmení a jméno</t>
  </si>
  <si>
    <t>červen</t>
  </si>
  <si>
    <t>celkem</t>
  </si>
  <si>
    <t>říjen</t>
  </si>
  <si>
    <t>BALCAR David</t>
  </si>
  <si>
    <t>BALCAR Jakub</t>
  </si>
  <si>
    <t>CÍFKA Martin</t>
  </si>
  <si>
    <t>ČEŠÍK Dominik</t>
  </si>
  <si>
    <t>FIRICH Kryštof</t>
  </si>
  <si>
    <t>HÁJEK Matyáš</t>
  </si>
  <si>
    <t>HANKOVÁ Viktorie</t>
  </si>
  <si>
    <t>HOFMANOVÁ Gabriela</t>
  </si>
  <si>
    <t>HYKŠOVÁ Nela</t>
  </si>
  <si>
    <t>JURTINUSOVÁ Anna</t>
  </si>
  <si>
    <t>LEVAYOVÁ Melissa</t>
  </si>
  <si>
    <t>MINČEVA Emilie</t>
  </si>
  <si>
    <t>NOVOTNÝ Jáchym</t>
  </si>
  <si>
    <t>PAZDERKOVÁ Amálie</t>
  </si>
  <si>
    <t>PILNÝ Filip</t>
  </si>
  <si>
    <t>POKLOP Jan</t>
  </si>
  <si>
    <t>POLATAIKO Illia</t>
  </si>
  <si>
    <t>RICHTR Jan</t>
  </si>
  <si>
    <t>ŘÍHOVÁ Barbora</t>
  </si>
  <si>
    <t>ŠREIBROVÁ Veronika</t>
  </si>
  <si>
    <t>ULIASHOVA Emiliia</t>
  </si>
  <si>
    <t>TŘÍDA</t>
  </si>
  <si>
    <t>Účast žáků v %</t>
  </si>
  <si>
    <t>ŘÍJEN</t>
  </si>
  <si>
    <t>ČERVEN</t>
  </si>
  <si>
    <t>PRŮMĚR</t>
  </si>
  <si>
    <t>BARTOŠOVÁ Isabela</t>
  </si>
  <si>
    <t>BEDNÁRIK Damián</t>
  </si>
  <si>
    <t>ČERNÝ Marek</t>
  </si>
  <si>
    <t>DO Huong Tra</t>
  </si>
  <si>
    <t>FAJMANOVÁ Klára</t>
  </si>
  <si>
    <t>HLAVÁČEK Eliáš</t>
  </si>
  <si>
    <t>HOFFMANN Filip</t>
  </si>
  <si>
    <t>HRUBÝ Alex</t>
  </si>
  <si>
    <t>KONVALINKOVÁ Eliška</t>
  </si>
  <si>
    <t>KOTKOVÁ Kateřina</t>
  </si>
  <si>
    <t>KOUTENSKÝ Samuel</t>
  </si>
  <si>
    <t>KUBCOVÁ Rozálie</t>
  </si>
  <si>
    <t>MENCLOVÁ Anna</t>
  </si>
  <si>
    <t>MUNKHTULGA Sayan</t>
  </si>
  <si>
    <t>MUSILOVÁ Linda</t>
  </si>
  <si>
    <r>
      <t>NGUYEN Minh Kh</t>
    </r>
    <r>
      <rPr>
        <sz val="11"/>
        <color theme="1"/>
        <rFont val="Calibri"/>
        <family val="2"/>
        <charset val="238"/>
      </rPr>
      <t>ô</t>
    </r>
    <r>
      <rPr>
        <sz val="11"/>
        <color theme="1"/>
        <rFont val="Aptos Narrow"/>
        <family val="2"/>
        <charset val="238"/>
      </rPr>
      <t>i</t>
    </r>
  </si>
  <si>
    <t>NOVÁK Michal</t>
  </si>
  <si>
    <t>ŘEHOVÁ Nina</t>
  </si>
  <si>
    <t>STŘÍTEZSKÝ Martin</t>
  </si>
  <si>
    <t>SVATOŠ Jakub</t>
  </si>
  <si>
    <t>ŠMEJKALOVÁ Viktorie</t>
  </si>
  <si>
    <t>TICHÁ Bára</t>
  </si>
  <si>
    <t>BARACZ Samuel</t>
  </si>
  <si>
    <t>CÍLOVÁ Eliška</t>
  </si>
  <si>
    <t>ČERNÁ Rozálie</t>
  </si>
  <si>
    <t>HANZAL Oliver</t>
  </si>
  <si>
    <t>HOSTANOVÁ Veronika</t>
  </si>
  <si>
    <t>HRDINOVÁ Nina</t>
  </si>
  <si>
    <t>CHEBAN Amina</t>
  </si>
  <si>
    <t>INCERTI Davide</t>
  </si>
  <si>
    <t>MANDYS Matyáš</t>
  </si>
  <si>
    <t>MELLER Maxmilian</t>
  </si>
  <si>
    <t>MIKYNOVÁ Kateřina</t>
  </si>
  <si>
    <t>MYSLIVEC Marek</t>
  </si>
  <si>
    <t>PÁLKA Karel</t>
  </si>
  <si>
    <t>PECINOVÁ Karolína</t>
  </si>
  <si>
    <t>SEJKOROVÁ Veronika</t>
  </si>
  <si>
    <t>SLAVÍČKOVÁ Barbora</t>
  </si>
  <si>
    <t>ŠIMEK Štěpán</t>
  </si>
  <si>
    <t>ŠPULÁK Dominik</t>
  </si>
  <si>
    <t>ŠRÁMEK Matěj</t>
  </si>
  <si>
    <t>ŠVADLENKA Janek</t>
  </si>
  <si>
    <t>ŠULCOVÁ Kateřina</t>
  </si>
  <si>
    <t>ZEMAN Lukáš</t>
  </si>
  <si>
    <t>SIDEI Murat</t>
  </si>
  <si>
    <t>BAMBUŠKAR David</t>
  </si>
  <si>
    <t>BATELKA Patrik</t>
  </si>
  <si>
    <t>BERÁKOVÁ Viktorie</t>
  </si>
  <si>
    <t>CIAPUTA Kryštof</t>
  </si>
  <si>
    <t>DRÁBOVÁ Elena</t>
  </si>
  <si>
    <t>ĎUROVCOVÁ Jana</t>
  </si>
  <si>
    <t>HABART Romeo Antonio</t>
  </si>
  <si>
    <t>HABARTOVÁ  Sára Romana</t>
  </si>
  <si>
    <t>HLADÍK Jan</t>
  </si>
  <si>
    <t>HNILICOVÁ Viktorie Kristýna</t>
  </si>
  <si>
    <t>HRYSHENCHUK Sofiia</t>
  </si>
  <si>
    <t>IZEROVÁ Izabela</t>
  </si>
  <si>
    <t>KUBÍČEK Erik</t>
  </si>
  <si>
    <t>KULISH Ivan</t>
  </si>
  <si>
    <t>MOLNÁR Dávid</t>
  </si>
  <si>
    <t>NEFODOV Mykhailo</t>
  </si>
  <si>
    <t>OTAVOVÁ Markéta</t>
  </si>
  <si>
    <t>PRCHALOVÁ Mariana</t>
  </si>
  <si>
    <t>TICHÁČEK Eliáš</t>
  </si>
  <si>
    <t>TONT Robert</t>
  </si>
  <si>
    <t>VAŇOUS Damián</t>
  </si>
  <si>
    <t>VONDRÁČKOVÁ Hana</t>
  </si>
  <si>
    <t>ŽIGOVÁ Lili</t>
  </si>
  <si>
    <t>HOTCHIN Lily</t>
  </si>
  <si>
    <t>BAREŠOVÁ Barbora</t>
  </si>
  <si>
    <t>CIFKOVÁ Ema</t>
  </si>
  <si>
    <t>DEJDAR Mikuláš</t>
  </si>
  <si>
    <t>DVOŘÁKOVÁ Izabela</t>
  </si>
  <si>
    <t>FEDORCI Erik</t>
  </si>
  <si>
    <t>FIŠER Šimon</t>
  </si>
  <si>
    <t>GAŠPAR Jan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</si>
  <si>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Aptos Narrow"/>
        <family val="2"/>
        <charset val="238"/>
      </rPr>
      <t>TZOVÁ Lucie</t>
    </r>
  </si>
  <si>
    <t>HEMERKA Jakub</t>
  </si>
  <si>
    <t>IVANCHENKO Daniil</t>
  </si>
  <si>
    <t>JANKOVSKÁ Kamila</t>
  </si>
  <si>
    <t>JÍLEK Dávid</t>
  </si>
  <si>
    <t>KADEŘÁBEK Tadeáš</t>
  </si>
  <si>
    <t>KLIČKOVÁ Ema</t>
  </si>
  <si>
    <t>KOSTELECKÝ Šimon</t>
  </si>
  <si>
    <t>MACNEROVÁ Eliška</t>
  </si>
  <si>
    <t>MÁLEK Jonáš</t>
  </si>
  <si>
    <t>NEMESH Denys</t>
  </si>
  <si>
    <t>PAVLÍČEK Matyáš</t>
  </si>
  <si>
    <t>PAVLÍČKOVÁ Viktorie</t>
  </si>
  <si>
    <t>TAICH Zdeněk</t>
  </si>
  <si>
    <t>VLČEK Jan</t>
  </si>
  <si>
    <t>ZANIN Sophie</t>
  </si>
  <si>
    <t>MATSOLA Dominika</t>
  </si>
  <si>
    <t>HAINALII Izabella</t>
  </si>
  <si>
    <t>ANDERKO Abby Maria</t>
  </si>
  <si>
    <t>BEČKA Nikolas</t>
  </si>
  <si>
    <t>BULENKYI Tykhon</t>
  </si>
  <si>
    <t>ČAPOUNOVÁ Lenka</t>
  </si>
  <si>
    <t>DŘEVIKOVSKÁ Adéla</t>
  </si>
  <si>
    <t>HARVALÍK Jan</t>
  </si>
  <si>
    <t>HRUBOŠ Radim</t>
  </si>
  <si>
    <t>JABŮRKOVÁ Ema</t>
  </si>
  <si>
    <t>JEDLIČKA Adam</t>
  </si>
  <si>
    <t>KALOUSKOVÁ Tereza</t>
  </si>
  <si>
    <t>KOBLÍŽKOVÁ Tereza</t>
  </si>
  <si>
    <t>KRUPIČKA Jakub</t>
  </si>
  <si>
    <t>KYCL Lukáš</t>
  </si>
  <si>
    <t>LANGROVÁ Isabella</t>
  </si>
  <si>
    <t>LOKVENC Nikolas</t>
  </si>
  <si>
    <t>PAPEŽOVÁ Adéla</t>
  </si>
  <si>
    <t>PETRŽILKOVÁ Adriana</t>
  </si>
  <si>
    <t>PROCHÁZKOVÁ Adéla</t>
  </si>
  <si>
    <t>ŘÍHOVÁ Eliška</t>
  </si>
  <si>
    <t>SKALICKÁ Lenka</t>
  </si>
  <si>
    <t>SVOBODOVÁ Zuzana</t>
  </si>
  <si>
    <t>ŠIMÁK Marek</t>
  </si>
  <si>
    <t>VYSYPAL Hugo</t>
  </si>
  <si>
    <t>HARBAR Luka</t>
  </si>
  <si>
    <t>BENEŠOVSKÝ Ondřej</t>
  </si>
  <si>
    <t>BLAŽKOVÁ Izabela</t>
  </si>
  <si>
    <t>BLAŽKOVÁ Natálie</t>
  </si>
  <si>
    <t>ČERMÁK Jan</t>
  </si>
  <si>
    <t>DOSTÁLKOVÁ Sofie</t>
  </si>
  <si>
    <t>BASSEY Anika</t>
  </si>
  <si>
    <t>KOSTRABA Alisa</t>
  </si>
  <si>
    <t>KRATOCHVÍL Šimon</t>
  </si>
  <si>
    <t>KUBAN Daniel</t>
  </si>
  <si>
    <t>MANDUTZOVÁ Ema</t>
  </si>
  <si>
    <t>MATIS Tobiáš</t>
  </si>
  <si>
    <t>NETOLICKÝ Dominik</t>
  </si>
  <si>
    <t>PETRENKO Damir</t>
  </si>
  <si>
    <t>RYBÁR Dominik</t>
  </si>
  <si>
    <t>SKOŘEPA Viktor</t>
  </si>
  <si>
    <t>ŠIMOVÁ Lea</t>
  </si>
  <si>
    <t>ŠKODA Eduard</t>
  </si>
  <si>
    <t>TOMIŠKOVÁ Eva</t>
  </si>
  <si>
    <t>VAŇHARA David</t>
  </si>
  <si>
    <t>VOŽENÍLEK Tadeáš</t>
  </si>
  <si>
    <t>POLATAYKO Anita</t>
  </si>
  <si>
    <t>MEDVEGYOVÁ Vanesa</t>
  </si>
  <si>
    <t>ZIABLOV Platon</t>
  </si>
  <si>
    <t>ZAHURSKA Polina</t>
  </si>
  <si>
    <t>BARTOŠ Marek</t>
  </si>
  <si>
    <t>BOŘETICKÁ Ema</t>
  </si>
  <si>
    <t>DŘEVIKOVSKÁ Pavlína</t>
  </si>
  <si>
    <t>ĎUROVCOVÁ Jolana</t>
  </si>
  <si>
    <t>FRANCOVÁ Barbora</t>
  </si>
  <si>
    <t>HODOVANETS Maxim</t>
  </si>
  <si>
    <t>HUSAK Oleksandra</t>
  </si>
  <si>
    <t>CHMELA Adam</t>
  </si>
  <si>
    <t>KLÍMOVÁ Elen</t>
  </si>
  <si>
    <t>KOUBA Kryštof</t>
  </si>
  <si>
    <t>KRATOCHVÍL Jakub</t>
  </si>
  <si>
    <t>MOLAVCOVÁ Denisa</t>
  </si>
  <si>
    <t>NOVÁK Timon</t>
  </si>
  <si>
    <t>PAPÁK Šimon</t>
  </si>
  <si>
    <t>PROKŮPKOVÁ Natálie</t>
  </si>
  <si>
    <t>RUSCITTO Nikolas</t>
  </si>
  <si>
    <t>SLAVÍČEK Marek</t>
  </si>
  <si>
    <t>SOCHOROVÁ Sofie</t>
  </si>
  <si>
    <t>SÝKORA Maxmilian</t>
  </si>
  <si>
    <t>VLASÁKOVÁ Veronika</t>
  </si>
  <si>
    <t>HRIKH Arina</t>
  </si>
  <si>
    <t>GAŠPAROVÁ Michelle</t>
  </si>
  <si>
    <t>BLÁHA Patrik</t>
  </si>
  <si>
    <t>BUDÍN Dominik</t>
  </si>
  <si>
    <t>DOČKALÍKOVÁ Anna</t>
  </si>
  <si>
    <t>GUBÍK Daniel</t>
  </si>
  <si>
    <t>HENYCHOVÁ Michaela</t>
  </si>
  <si>
    <t>HRUŠKOVÁ Bella</t>
  </si>
  <si>
    <t>INCERTI Matteo</t>
  </si>
  <si>
    <t>KREJCAR Vojtěch</t>
  </si>
  <si>
    <t>MALINA Šimon</t>
  </si>
  <si>
    <t>MAREČKOVÁ Natálie</t>
  </si>
  <si>
    <t>MERCL Miroslav</t>
  </si>
  <si>
    <t>MURCKO Maya</t>
  </si>
  <si>
    <t>NOVÁKOVÁ Nela</t>
  </si>
  <si>
    <t>PÁRKÁNYI Laura</t>
  </si>
  <si>
    <t>PICKOVÁ Zuzana</t>
  </si>
  <si>
    <t>PILAŘOVÁ Laura</t>
  </si>
  <si>
    <t>SEIDL Teodor</t>
  </si>
  <si>
    <t>ŠÁCHOVÁ Bára</t>
  </si>
  <si>
    <t>TOPOLOVÁ Sára</t>
  </si>
  <si>
    <t>VASILEV Sebastian</t>
  </si>
  <si>
    <t>Váša Štěpán</t>
  </si>
  <si>
    <t>VEVERKA Jakub</t>
  </si>
  <si>
    <t>BRYL Sofija</t>
  </si>
  <si>
    <t>KAŠUBOVÁ Adéla</t>
  </si>
  <si>
    <t>ČEJKA Matyas</t>
  </si>
  <si>
    <t>DEMČÁKOVÁ Dominika</t>
  </si>
  <si>
    <t>HANZLÍK Alexandr</t>
  </si>
  <si>
    <t>HŮRSKÝ Matyáš</t>
  </si>
  <si>
    <t>HYSKO Jan</t>
  </si>
  <si>
    <t>JANECKÁ Natálie</t>
  </si>
  <si>
    <t>JEŠINOVÁ NELA</t>
  </si>
  <si>
    <t>JURTINUS Tobiáš</t>
  </si>
  <si>
    <t>KRÁTKÁ Taťána</t>
  </si>
  <si>
    <t>KRUPIČKA ŠIMON</t>
  </si>
  <si>
    <t>MATYIJKA Márk</t>
  </si>
  <si>
    <t>NOVÁKOVÁ Eliška</t>
  </si>
  <si>
    <t>NOVOTNÝ Kryštof</t>
  </si>
  <si>
    <t>ROCHL Daniel</t>
  </si>
  <si>
    <t>ŠVADLÁK Ondřej</t>
  </si>
  <si>
    <t>ŠVADLÁKOVÁ Andrea</t>
  </si>
  <si>
    <t>VYDROVÁ Magdaléna</t>
  </si>
  <si>
    <t>GORAL Nikolas Miroslav</t>
  </si>
  <si>
    <t>MLČOCHOVÁ Barbora</t>
  </si>
  <si>
    <t>PAVELKOVÁ Tereza</t>
  </si>
  <si>
    <t>OPLACHKO Daria</t>
  </si>
  <si>
    <t>BALOGOVÁ Sára</t>
  </si>
  <si>
    <t>BLAHNÍK Tobiáš</t>
  </si>
  <si>
    <t>FEJFAROVÁ Anna</t>
  </si>
  <si>
    <t>FIŠERA Zdeněk</t>
  </si>
  <si>
    <t>HABURAJ Sebastian</t>
  </si>
  <si>
    <t>HAMANOVÁ Klára</t>
  </si>
  <si>
    <t>HLAVÁČKOVÁ Laura</t>
  </si>
  <si>
    <t>HRADILOVÁ Markéta</t>
  </si>
  <si>
    <t>KOPP Eliáš</t>
  </si>
  <si>
    <t>KOTKOVÁ Sofie</t>
  </si>
  <si>
    <t>NGUYEN Minh Khang</t>
  </si>
  <si>
    <t>NOVOTNÝ Šimon</t>
  </si>
  <si>
    <t>ŠMÍD Matěj</t>
  </si>
  <si>
    <t>ŠUBRT Jakub</t>
  </si>
  <si>
    <t>TAKÁČOVÁ Anna An</t>
  </si>
  <si>
    <t>TANEČEK Kryštof</t>
  </si>
  <si>
    <t>TURKOVÁ Nela</t>
  </si>
  <si>
    <t>ZEMAN Filip</t>
  </si>
  <si>
    <t>ZOUBEK Denis</t>
  </si>
  <si>
    <t>ROSOKHA Veronika</t>
  </si>
  <si>
    <t>ČERNÝ Sebastian</t>
  </si>
  <si>
    <t>KÁDEKOVÁ Mia</t>
  </si>
  <si>
    <t>KOREJTKO Pavel</t>
  </si>
  <si>
    <t>ŠTVERÁK Denis</t>
  </si>
  <si>
    <t>ZHOUF Ondřej</t>
  </si>
  <si>
    <t>KOUDELKA Maxmilián Daniel</t>
  </si>
  <si>
    <t>FINDORÁKOVÁ Tamara</t>
  </si>
  <si>
    <t>ŠÍMA Samuel</t>
  </si>
  <si>
    <t>BATTULGA Jargalnyam</t>
  </si>
  <si>
    <t>GAŠPAR Dan</t>
  </si>
  <si>
    <t>KŘIŠŤÁL Viktor</t>
  </si>
  <si>
    <t>KUBÍKOVÁ Natálie</t>
  </si>
  <si>
    <t>KUREJ Slavko</t>
  </si>
  <si>
    <t>MATYIJKA Emma</t>
  </si>
  <si>
    <t>NACHTIGALL Lukáš</t>
  </si>
  <si>
    <t>NACHTIGALL Marek</t>
  </si>
  <si>
    <t>POLIAKOVÁ Emma</t>
  </si>
  <si>
    <t>RAPTOŠ Samuel</t>
  </si>
  <si>
    <t>SAMKOVÁ Natálie</t>
  </si>
  <si>
    <t>SEJKOROVÁ Klára</t>
  </si>
  <si>
    <t>TARANTINO-Ernesto Samuel</t>
  </si>
  <si>
    <t>TSERENTOGTOKH Ujin</t>
  </si>
  <si>
    <t>MAKSYMENKO Andrii</t>
  </si>
  <si>
    <t>KOUTENSKÝ Štěpán</t>
  </si>
  <si>
    <t>NASAGKAS Jannis</t>
  </si>
  <si>
    <t>APPELTOVÁ Laura</t>
  </si>
  <si>
    <t>BARTKO Jan</t>
  </si>
  <si>
    <t>BEZDÍČKOVÁ Natálie</t>
  </si>
  <si>
    <t>ČERNÝ Matyáš</t>
  </si>
  <si>
    <t>DIVIŠOVÁ Dominika</t>
  </si>
  <si>
    <t>FUKSA Ondřej</t>
  </si>
  <si>
    <t>GREGUŠ Filip</t>
  </si>
  <si>
    <t>HEPNER Natalia</t>
  </si>
  <si>
    <t>KRÁLÍK Lukáš</t>
  </si>
  <si>
    <t>KRIŠTOF Daniel</t>
  </si>
  <si>
    <t>LIPAN Patrik</t>
  </si>
  <si>
    <t>MANDUTZOVÁ Sára</t>
  </si>
  <si>
    <t>MATISOVÁ Sofie</t>
  </si>
  <si>
    <t>PLÍŠEK David</t>
  </si>
  <si>
    <t>POSPÍCHAL Ondřej</t>
  </si>
  <si>
    <t>ŘÍHA Albert</t>
  </si>
  <si>
    <t>SCERBAVICIUTE Isabella Anna Ruta</t>
  </si>
  <si>
    <t>SZAJKÓ Izabela</t>
  </si>
  <si>
    <t>ŠAFRÁNEK Tomáš</t>
  </si>
  <si>
    <t>ŠŤASTNÁ Barbora</t>
  </si>
  <si>
    <t>VALNOHA Lukáš</t>
  </si>
  <si>
    <t>VAŇOUS Samuel</t>
  </si>
  <si>
    <t>BOROŠOVÁ Adéla</t>
  </si>
  <si>
    <t>DVOŘÁK Patrik</t>
  </si>
  <si>
    <t>ENKHTUGS Enkh-Ayalguu</t>
  </si>
  <si>
    <t>FAJMAN Daniel</t>
  </si>
  <si>
    <t>FRYŠAR Miroslav</t>
  </si>
  <si>
    <t>JAKOUBKOVÁ Nikola</t>
  </si>
  <si>
    <t>JANEČEK Daniel</t>
  </si>
  <si>
    <t>MACOUN Martin</t>
  </si>
  <si>
    <t>MAJERÍK Lukáš</t>
  </si>
  <si>
    <r>
      <t>M</t>
    </r>
    <r>
      <rPr>
        <sz val="11"/>
        <color theme="1"/>
        <rFont val="Calibri"/>
        <family val="2"/>
        <charset val="238"/>
      </rPr>
      <t>Ü</t>
    </r>
    <r>
      <rPr>
        <sz val="11"/>
        <color theme="1"/>
        <rFont val="Aptos Narrow"/>
        <family val="2"/>
        <charset val="238"/>
      </rPr>
      <t>LLER Jakub</t>
    </r>
  </si>
  <si>
    <t>MYSLIVCOVÁ Tereza</t>
  </si>
  <si>
    <t>NAHÁLKOVÁ Michaela</t>
  </si>
  <si>
    <t>NOVÁK matěj</t>
  </si>
  <si>
    <t>PAVEL Vaclav</t>
  </si>
  <si>
    <t>ROHLÍKOVÁ Michaela</t>
  </si>
  <si>
    <t>ŘEZNÍČEK Petr</t>
  </si>
  <si>
    <t>SOCHOR Josef</t>
  </si>
  <si>
    <t>SÝKOROVÁ Karolína</t>
  </si>
  <si>
    <t>ŠULC Ondřej</t>
  </si>
  <si>
    <t>VAŘEČKOVÁ Veronika</t>
  </si>
  <si>
    <t>NEMESH Ksenia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</si>
  <si>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Aptos Narrow"/>
        <family val="2"/>
        <charset val="238"/>
      </rPr>
      <t>TZ Josef</t>
    </r>
  </si>
  <si>
    <t>HEMERKOVÁ Anna</t>
  </si>
  <si>
    <t>HURYCHOVÁ Linda</t>
  </si>
  <si>
    <t>KOPECKÁ Klára</t>
  </si>
  <si>
    <t>MARIÁNUS Jakub</t>
  </si>
  <si>
    <t>RYŠAVÁ Emma</t>
  </si>
  <si>
    <t>VLČEK Jaroslav</t>
  </si>
  <si>
    <t>NĚMEČEK Kryštof</t>
  </si>
  <si>
    <t>BEČKA Kryštof</t>
  </si>
  <si>
    <t>ĎUBEK Matyas</t>
  </si>
  <si>
    <t>DVOŘÁK Jiří</t>
  </si>
  <si>
    <t>HARVALÍKOVÁ Nikola</t>
  </si>
  <si>
    <t>HORN Thomas</t>
  </si>
  <si>
    <t>HOSTANOVÁ Tereza</t>
  </si>
  <si>
    <t>HOVORKA Jkub</t>
  </si>
  <si>
    <t>HRUBOŠOVÁ Nikola</t>
  </si>
  <si>
    <t>MACEK Matyáš</t>
  </si>
  <si>
    <t>MELICHAROVÁ Adéla</t>
  </si>
  <si>
    <t>MINÁŘ Jan</t>
  </si>
  <si>
    <t>NAŠČÁK Marek</t>
  </si>
  <si>
    <t>OUŘEDNÍČEK Martin</t>
  </si>
  <si>
    <t>PAZOUREK Matěj</t>
  </si>
  <si>
    <t>PEJŘIMOVSKÝ Vojtěch</t>
  </si>
  <si>
    <t>SKALICKÁ Lucie</t>
  </si>
  <si>
    <t>SVOBODA MAREK</t>
  </si>
  <si>
    <t>ŠÁBRT Kristián</t>
  </si>
  <si>
    <t>TABAČKOVÁ Sofie</t>
  </si>
  <si>
    <t>VANÍČKOVÁ Viktorie</t>
  </si>
  <si>
    <t>ZÁKUTNÁ Klára</t>
  </si>
  <si>
    <t>ZEMANOVÁ Liliana</t>
  </si>
  <si>
    <t>KOZÁK Patrik</t>
  </si>
  <si>
    <t>BERDAR Anastasiia</t>
  </si>
  <si>
    <t>BYRTUS Matyáš</t>
  </si>
  <si>
    <t>FATER Jáchym</t>
  </si>
  <si>
    <t>HAMAN Daniel</t>
  </si>
  <si>
    <t>PAZDERKOVÁ Eliška</t>
  </si>
  <si>
    <t>PLYSKA Artem</t>
  </si>
  <si>
    <t>BELEJ Daniel</t>
  </si>
  <si>
    <t>BŘÍZOVÁ Tereza</t>
  </si>
  <si>
    <t>ČECH Matyáš</t>
  </si>
  <si>
    <t>GRANCOVÁ Alžběta</t>
  </si>
  <si>
    <t>HANZALOVÁ Elena</t>
  </si>
  <si>
    <t>JELÍNKOVÁ Veronika</t>
  </si>
  <si>
    <t>KOŽENÁ Natálie</t>
  </si>
  <si>
    <t>KÚTH Tibor</t>
  </si>
  <si>
    <t>LICHÝ Max</t>
  </si>
  <si>
    <t>MACEK Kryštof</t>
  </si>
  <si>
    <t>MORÁVKOVÁ Eliška</t>
  </si>
  <si>
    <t>NECHVÍL Vítězslav</t>
  </si>
  <si>
    <t>OTEVŘEL Vít</t>
  </si>
  <si>
    <t>PAULUSOVÁ Nela</t>
  </si>
  <si>
    <t>SKOŘEPOVÁ Karolína</t>
  </si>
  <si>
    <t>SOBOTKA Viktor</t>
  </si>
  <si>
    <t>SOCHOROVÁ Viktorie</t>
  </si>
  <si>
    <t>SÝKORA Kristian</t>
  </si>
  <si>
    <t>ZDRÁHALOVÁ Anna</t>
  </si>
  <si>
    <t>DVOŘÁK Norbert</t>
  </si>
  <si>
    <t>HANČÁK Ondřej</t>
  </si>
  <si>
    <t>HOJSOVÁ Eliška</t>
  </si>
  <si>
    <t>NEPOVÍMOVÁ Karolína</t>
  </si>
  <si>
    <t>BALCAR Kryštof</t>
  </si>
  <si>
    <t>BÍLÁ Sára</t>
  </si>
  <si>
    <t>BOHUŇKOVÁ Natálie</t>
  </si>
  <si>
    <t>GALOČÍKOVÁ Anežka</t>
  </si>
  <si>
    <t>HAMAN Jiří</t>
  </si>
  <si>
    <t>KADEŘÁBKOVÁ Natálie</t>
  </si>
  <si>
    <t>KMOŠEK Ondřej</t>
  </si>
  <si>
    <t>LAŠTŮVKA Josef</t>
  </si>
  <si>
    <t>LAŠTŮVKOVÁ Anna</t>
  </si>
  <si>
    <t>LEDVINKA Viktor</t>
  </si>
  <si>
    <t>MACHÁČEK Lukáš</t>
  </si>
  <si>
    <t>MÁLEK Tadeáš</t>
  </si>
  <si>
    <t>NOVOTNÁ Tereza</t>
  </si>
  <si>
    <t>PEŠEK Jiří</t>
  </si>
  <si>
    <t>ŠTURMA Michal</t>
  </si>
  <si>
    <t>ŠVAGROVSKÁ Tereza</t>
  </si>
  <si>
    <t>TUREK Matěj</t>
  </si>
  <si>
    <t>URBAN Jiří</t>
  </si>
  <si>
    <t>VRBATOVÁ Karolína</t>
  </si>
  <si>
    <t>BAREŠ Filip</t>
  </si>
  <si>
    <t>VLASÁK Vojtěch</t>
  </si>
  <si>
    <t>WEBER Anna</t>
  </si>
  <si>
    <t>ŠULISTOVÁ Rozálie</t>
  </si>
  <si>
    <t>SERDIUK Anna</t>
  </si>
  <si>
    <t>BERG Tobias</t>
  </si>
  <si>
    <t>BIŠKOVÁ Viktorie</t>
  </si>
  <si>
    <t>DANIEHELKOVÁ Tereza</t>
  </si>
  <si>
    <t>DOSTÁL Jan</t>
  </si>
  <si>
    <t>DUŠEK Šimon</t>
  </si>
  <si>
    <t>FLEKAČOVÁ Michaela</t>
  </si>
  <si>
    <t>GOGOVÁ Eliška</t>
  </si>
  <si>
    <t>HOMOLÁČ Samuel Michal</t>
  </si>
  <si>
    <t>CHVOJKA Jan</t>
  </si>
  <si>
    <t>JEZDINSKÁ Tereza</t>
  </si>
  <si>
    <t>KLEMOVÁ Nataša</t>
  </si>
  <si>
    <t>KMONÍČEK Václav</t>
  </si>
  <si>
    <t>KYNCLOVÁ Sofie</t>
  </si>
  <si>
    <t>LISOVÁ Elisabeth</t>
  </si>
  <si>
    <t>MAJERÍK Michal</t>
  </si>
  <si>
    <t>MATIJAŠECOVÁ Nikol</t>
  </si>
  <si>
    <t>MERCL Antonín</t>
  </si>
  <si>
    <t>MORÁVKOVÁ Adriana</t>
  </si>
  <si>
    <t>NOVÁKOVÁ Nicol</t>
  </si>
  <si>
    <t>ONDŘEJ Mikuláš</t>
  </si>
  <si>
    <t>OTEVŘEL Dominik</t>
  </si>
  <si>
    <t>RICHTROVÁ Ella</t>
  </si>
  <si>
    <t>ŠILHOVÁ Nikol</t>
  </si>
  <si>
    <t>ŠMÍD Ondřej</t>
  </si>
  <si>
    <t>ŠUBRT Matěj</t>
  </si>
  <si>
    <t>VLČKOVÁ Klára</t>
  </si>
  <si>
    <t>VAŠEK Vojtěch</t>
  </si>
  <si>
    <t>KADLEC Matyáš</t>
  </si>
  <si>
    <t>ČÍŽEK Daniel</t>
  </si>
  <si>
    <t>DANIEL Patrik</t>
  </si>
  <si>
    <t>FIKEJS Marek</t>
  </si>
  <si>
    <t>HÁJEK David</t>
  </si>
  <si>
    <t>HEBEK Adam</t>
  </si>
  <si>
    <t>HEMERKA Martin</t>
  </si>
  <si>
    <t>KOBLÍŽEK Jonáš</t>
  </si>
  <si>
    <t>KOLÁČKOVÁ Andrea</t>
  </si>
  <si>
    <t>KOSTELECKÝ Matyáš</t>
  </si>
  <si>
    <t>KUREJ Vojtěch Viliam</t>
  </si>
  <si>
    <t>LÁNÍKOVÁ Vendula</t>
  </si>
  <si>
    <t>MACNER Daniel</t>
  </si>
  <si>
    <t>MORAVCOVÁ Lucie</t>
  </si>
  <si>
    <t>NAHÁLKOVÁ Adriana</t>
  </si>
  <si>
    <t>NOVÁK Jakub</t>
  </si>
  <si>
    <t>NOVOTNÁ Vendula</t>
  </si>
  <si>
    <t>RŮŽIČKOVÁ Linda</t>
  </si>
  <si>
    <t>SEIDLOVÁ Nikol</t>
  </si>
  <si>
    <t>SCHEJBALOVÁ Klára</t>
  </si>
  <si>
    <t>VYDROVÁ Nela</t>
  </si>
  <si>
    <t>ZANDANBAT Erkhes</t>
  </si>
  <si>
    <t>ŽABKA Filip</t>
  </si>
  <si>
    <t>SIDEI Andrii</t>
  </si>
  <si>
    <t>HULIAKIN Serhii</t>
  </si>
  <si>
    <t>SALAVA Adam</t>
  </si>
  <si>
    <t>GOGOVÁ Anežka</t>
  </si>
  <si>
    <t>BIROŠČÁKOVÁ Nela</t>
  </si>
  <si>
    <t>BRICHTA Jan</t>
  </si>
  <si>
    <t>JAKEŠ David</t>
  </si>
  <si>
    <t>DEMČÁKOVÁ Viktória</t>
  </si>
  <si>
    <t>HURYCH Filip</t>
  </si>
  <si>
    <t>KOUBOVÁ Kristýna</t>
  </si>
  <si>
    <t>MARTINCOVÁ Bára</t>
  </si>
  <si>
    <t>MARTINÍK Adam</t>
  </si>
  <si>
    <t>PAUKRTOVÁ Lucie</t>
  </si>
  <si>
    <t>MUNKHTULGA Khuchu</t>
  </si>
  <si>
    <t>NACHTIGALL Jakub</t>
  </si>
  <si>
    <t>SOCHOROVÁ Michaela</t>
  </si>
  <si>
    <t>KOLEN Teodora</t>
  </si>
  <si>
    <t>SRBEK Tomáš</t>
  </si>
  <si>
    <t>ŠKODA Marek</t>
  </si>
  <si>
    <t>ŠREIBR Matěj</t>
  </si>
  <si>
    <t>VAŘEČKA Jakub</t>
  </si>
  <si>
    <t>ŠOUREK Arnošt</t>
  </si>
  <si>
    <t>VOLTR Matyáš</t>
  </si>
  <si>
    <t>VONDRUŠKOVÁ Izabela</t>
  </si>
  <si>
    <t>VRBATA Tomáš</t>
  </si>
  <si>
    <t>TANEČEK Tobiáš</t>
  </si>
  <si>
    <r>
      <t>M</t>
    </r>
    <r>
      <rPr>
        <sz val="11"/>
        <color theme="1"/>
        <rFont val="Calibri"/>
        <family val="2"/>
        <charset val="238"/>
      </rPr>
      <t>Ü</t>
    </r>
    <r>
      <rPr>
        <sz val="11"/>
        <color theme="1"/>
        <rFont val="Aptos Narrow"/>
        <family val="2"/>
        <charset val="238"/>
      </rPr>
      <t>LLEROVÁ Barbora</t>
    </r>
  </si>
  <si>
    <t>MYKHALCHUK Mariia</t>
  </si>
  <si>
    <t>NĚMEC Richard</t>
  </si>
  <si>
    <t>HUSNÍKOVÁ Veronika</t>
  </si>
  <si>
    <t>JIROUT Jáchym</t>
  </si>
  <si>
    <t>KOT Miroslav</t>
  </si>
  <si>
    <t>HÁJKOVÁ Nikola</t>
  </si>
  <si>
    <t>DOUDA Matyáš Petr</t>
  </si>
  <si>
    <t>FELTLOVÁ Nela</t>
  </si>
  <si>
    <t>CHOTĚNOVSKÝ Václav</t>
  </si>
  <si>
    <t>KREJCAROVÁ Veronika</t>
  </si>
  <si>
    <t>MAREK Sebastián</t>
  </si>
  <si>
    <t>CHVOJKOVÁ Tzereza</t>
  </si>
  <si>
    <t>KADLEČEK Patrik</t>
  </si>
  <si>
    <t>LÁNÍKOVÁ Věra</t>
  </si>
  <si>
    <t>MUSILOVÁ Nikol</t>
  </si>
  <si>
    <t>MÁLEK Adam</t>
  </si>
  <si>
    <t>MAŠATA Pavel</t>
  </si>
  <si>
    <t>MAHNIGOVÁ denisa</t>
  </si>
  <si>
    <t>SVOBODA Jakub</t>
  </si>
  <si>
    <t>STOJÁNEK Jakub</t>
  </si>
  <si>
    <t>VOLKOVÁ Elena</t>
  </si>
  <si>
    <t>ŠTĚPINOVÁ Barbora</t>
  </si>
  <si>
    <t>UURIINTSOLMON Enkhlen</t>
  </si>
  <si>
    <t>ULIASHOV Yaroslav</t>
  </si>
  <si>
    <t>YUR Dmitro</t>
  </si>
  <si>
    <t>ZHYVTSOV Hlib</t>
  </si>
  <si>
    <t>SEMERÁD Martin</t>
  </si>
  <si>
    <t>PRODAN Nazar</t>
  </si>
  <si>
    <t>BUREŠOVÁ Anežka</t>
  </si>
  <si>
    <t>ČEŠÍK Jakub</t>
  </si>
  <si>
    <t>HLAVÁČKOVÁ Klára</t>
  </si>
  <si>
    <t>HOFFMANNOVÁ Tereza</t>
  </si>
  <si>
    <t>JANŮ Jonáš</t>
  </si>
  <si>
    <t>KAFKA Matyáš</t>
  </si>
  <si>
    <t>KRACÍK Lukáš</t>
  </si>
  <si>
    <t>KROUTIL Marek</t>
  </si>
  <si>
    <t>KŘÍŽOVKÁ Kteřina</t>
  </si>
  <si>
    <t>LIPAVSKÁ Klaudie</t>
  </si>
  <si>
    <t>LOPATÁŘ Miroslav</t>
  </si>
  <si>
    <t>NEZBEDOVÁ Lucie</t>
  </si>
  <si>
    <t>NOVOTNÝ Matyáš</t>
  </si>
  <si>
    <t>NÝVLTOVÁ Sofie</t>
  </si>
  <si>
    <t>PLUHAŘ Paulo</t>
  </si>
  <si>
    <t>ŠVAGROVSKÁ Adéla</t>
  </si>
  <si>
    <t>TABAČKO Pavel</t>
  </si>
  <si>
    <t>TROKHYMCHUK Oleksandr</t>
  </si>
  <si>
    <t>TSERENTOGTOKH Temuujin</t>
  </si>
  <si>
    <t>VLK Tomáš</t>
  </si>
  <si>
    <t>VYSYPALOVÁ Agáta</t>
  </si>
  <si>
    <t>VYSYPALOVÁ Beáta</t>
  </si>
  <si>
    <t>ZÍKOVÁ Rozálie</t>
  </si>
  <si>
    <t>ŽÁKOVÁ Michaela</t>
  </si>
  <si>
    <t>ŽOČEK Pavel</t>
  </si>
  <si>
    <t>DUŠEK Matěj</t>
  </si>
  <si>
    <t>DVOŘÁKOVÁ Adéla</t>
  </si>
  <si>
    <t>ELIÁŠ Patrik</t>
  </si>
  <si>
    <t>HERUDEK Ondřej</t>
  </si>
  <si>
    <t>HRDLIČKA Filip</t>
  </si>
  <si>
    <t>KLIČKOVÁ Simona</t>
  </si>
  <si>
    <t>KLÍMA Vojtěch</t>
  </si>
  <si>
    <t>KMOŠKOVÁ Anna</t>
  </si>
  <si>
    <t>KOPECKÝ Mtěj</t>
  </si>
  <si>
    <t>KOPŘIVOVÁ Lucie</t>
  </si>
  <si>
    <t>KÚTH Lukáš</t>
  </si>
  <si>
    <t>MACHAČOVÁ Lucie</t>
  </si>
  <si>
    <t>POLANECKÁ Jasmína</t>
  </si>
  <si>
    <t>POPELKOVÁ Kristýna</t>
  </si>
  <si>
    <t>PRACHAŘ Petr</t>
  </si>
  <si>
    <t>RATHOUSKÁ Emma</t>
  </si>
  <si>
    <t>ŘÍHA Matyáš</t>
  </si>
  <si>
    <t>ŠIMÁKOVÁ Kristýna</t>
  </si>
  <si>
    <t>ŠPRINC Jakub</t>
  </si>
  <si>
    <t>TAMCHYNA Samuel</t>
  </si>
  <si>
    <t>TOPIČ Martin</t>
  </si>
  <si>
    <t>VACKOVÁ Adéla</t>
  </si>
  <si>
    <t>VALENTA Vojtěch</t>
  </si>
  <si>
    <t>VAŃKOVÁ Adéla</t>
  </si>
  <si>
    <t>VAŠEK Petr</t>
  </si>
  <si>
    <t>VLADYKA Matyáš</t>
  </si>
  <si>
    <t>VRAŠTIL Jakub</t>
  </si>
  <si>
    <t>ŽDÍMAL Jan</t>
  </si>
  <si>
    <t>DOMÍNOVÁ Karolína</t>
  </si>
  <si>
    <t>DOSTÁLOVÁ Mariana</t>
  </si>
  <si>
    <t>ENKHBAYAR Enkhjin</t>
  </si>
  <si>
    <t>EREMIÁŠ Rostislav</t>
  </si>
  <si>
    <t>GERHARTOVÁ Michela</t>
  </si>
  <si>
    <t>GUBÍK Filip</t>
  </si>
  <si>
    <t>JANEČKOVÁ Sabina</t>
  </si>
  <si>
    <t>KAPLAN Jonáš</t>
  </si>
  <si>
    <t>KLEANDEROVÁ Tereza</t>
  </si>
  <si>
    <t>KRUPIČKOVÁ Vivien</t>
  </si>
  <si>
    <t>KUČERA Adam</t>
  </si>
  <si>
    <t>MIHALÍK Alexej</t>
  </si>
  <si>
    <t>NEVEČEŘAL Marek</t>
  </si>
  <si>
    <t>PFLANZL Valentina</t>
  </si>
  <si>
    <t>RICHTER Tomáš</t>
  </si>
  <si>
    <t>ŘEZNÍČKOVÁ Markéta</t>
  </si>
  <si>
    <t>SCHAUER Jakub</t>
  </si>
  <si>
    <t>SIMONOVÁ Kateřina</t>
  </si>
  <si>
    <t>ŠULC David</t>
  </si>
  <si>
    <t>VÁŠA Dan</t>
  </si>
  <si>
    <t>VITÁKOVÁ Adéla</t>
  </si>
  <si>
    <t>ZEZULKA Tdeáš</t>
  </si>
  <si>
    <t>STUPAK Daria</t>
  </si>
  <si>
    <t>ČERNYJ Erik</t>
  </si>
  <si>
    <t>ŘÁDKOVÁ Nela</t>
  </si>
  <si>
    <t>ŠVIDRNOCH Jakub</t>
  </si>
  <si>
    <t>DUDKOVÁ Zuzana</t>
  </si>
  <si>
    <t>DVOŘÁKOVÁ Sára</t>
  </si>
  <si>
    <t>FALTEJSEK Aleš</t>
  </si>
  <si>
    <t>HÁJEK Dominik</t>
  </si>
  <si>
    <t>JARUNĚK Vojtěch</t>
  </si>
  <si>
    <t>KESLER Samuel</t>
  </si>
  <si>
    <t>KUČEROVÁ Nikola</t>
  </si>
  <si>
    <t>KUŠTANOVÁ Vivien</t>
  </si>
  <si>
    <t>LICKOVÁ Alena</t>
  </si>
  <si>
    <t>MACHAČOVÁ Kteřina</t>
  </si>
  <si>
    <t>MINÁŘ Filip</t>
  </si>
  <si>
    <t>NOVOTNÝ Lukáš</t>
  </si>
  <si>
    <t>PAULUSOVÁ Linda</t>
  </si>
  <si>
    <t>PEŠEK Václav</t>
  </si>
  <si>
    <t>PRAŽSKÝ Jiří</t>
  </si>
  <si>
    <t>SMEREKOVÁ Anna</t>
  </si>
  <si>
    <t>SÝKORA Petr</t>
  </si>
  <si>
    <t>VLASÁK Antonín</t>
  </si>
  <si>
    <t>VOLTR David</t>
  </si>
  <si>
    <t>HODOVANETS Daniel</t>
  </si>
  <si>
    <t>FUTKO Violetta</t>
  </si>
  <si>
    <t>NGUYEN Nhi Bach</t>
  </si>
  <si>
    <t>CELKEM</t>
  </si>
  <si>
    <t>VÝSLEDKY JEDNOTLIVCŮ</t>
  </si>
  <si>
    <t>PŘÍJMENÍ A JMÉNO</t>
  </si>
  <si>
    <t>kg</t>
  </si>
  <si>
    <t>STATISTIKA TŘÍDNÍCH KOLEKTIVŮ</t>
  </si>
  <si>
    <t>1.A</t>
  </si>
  <si>
    <t>1.B</t>
  </si>
  <si>
    <t>1.C</t>
  </si>
  <si>
    <t>1.D</t>
  </si>
  <si>
    <t>2.A</t>
  </si>
  <si>
    <t>2.B</t>
  </si>
  <si>
    <t>SÝKORA David</t>
  </si>
  <si>
    <t>2.C</t>
  </si>
  <si>
    <t>2.D</t>
  </si>
  <si>
    <t>3.A</t>
  </si>
  <si>
    <t>3.B</t>
  </si>
  <si>
    <t>3.C</t>
  </si>
  <si>
    <t>3.D</t>
  </si>
  <si>
    <t>4.A</t>
  </si>
  <si>
    <t>4.B</t>
  </si>
  <si>
    <t>4.C</t>
  </si>
  <si>
    <t>VALENTA Tadeáš</t>
  </si>
  <si>
    <t>5.A</t>
  </si>
  <si>
    <t>5.B</t>
  </si>
  <si>
    <t>6.A</t>
  </si>
  <si>
    <t>6.B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</si>
  <si>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</si>
  <si>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</si>
  <si>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</si>
  <si>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</si>
  <si>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</si>
  <si>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</si>
  <si>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</si>
  <si>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</si>
  <si>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</si>
  <si>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9.D</t>
  </si>
  <si>
    <t>POČET ŽÁKŮ</t>
  </si>
  <si>
    <t>5.C</t>
  </si>
  <si>
    <t>6.C</t>
  </si>
  <si>
    <t>Celkem</t>
  </si>
  <si>
    <t>Zapojení žáků v %</t>
  </si>
  <si>
    <t>Počet aktivních účastníků</t>
  </si>
  <si>
    <t>BLAŽO Lukáš</t>
  </si>
  <si>
    <t>ENKHBAYAR Enkh - Orgil</t>
  </si>
  <si>
    <t>JARKOVA Hanna</t>
  </si>
  <si>
    <t>KABELÁČOVÁ Lada</t>
  </si>
  <si>
    <t>KAISER Richard</t>
  </si>
  <si>
    <t>KARAFIÁT Max</t>
  </si>
  <si>
    <t>KOLEČKÁŘ Luboš</t>
  </si>
  <si>
    <t>MALINOVÁ Karolína</t>
  </si>
  <si>
    <t>MTIJAŠEC Aleš</t>
  </si>
  <si>
    <t>MINDŽÁKOVÁ Viktorie</t>
  </si>
  <si>
    <t>NĚMEC Lumír</t>
  </si>
  <si>
    <t>NEPOVÍM Smuel</t>
  </si>
  <si>
    <t>NYČOVÁ Agáta</t>
  </si>
  <si>
    <t>PAZOURKOVÁ Nela</t>
  </si>
  <si>
    <t>PEJŘIMOVSKÁ Alice</t>
  </si>
  <si>
    <r>
      <t>R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Aptos Narrow"/>
        <family val="2"/>
        <charset val="238"/>
      </rPr>
      <t>SSLER Matyáš</t>
    </r>
  </si>
  <si>
    <t>RYCHTAŘÍK Lukáš</t>
  </si>
  <si>
    <t>SMOLAŘ Daniel</t>
  </si>
  <si>
    <t>STEJSKALOVÁ Vanessa</t>
  </si>
  <si>
    <t>ZÁRUBOVÁ Michaela</t>
  </si>
  <si>
    <t>ZBOŘIL Kamil</t>
  </si>
  <si>
    <t>VLASOV Davyd</t>
  </si>
  <si>
    <t>MYSKIV Zachar</t>
  </si>
  <si>
    <t>POLJAK Jakub</t>
  </si>
  <si>
    <t>BARTKO Peter</t>
  </si>
  <si>
    <t>BUREŠOVÁ Magdaléna</t>
  </si>
  <si>
    <t>HARTMAN David</t>
  </si>
  <si>
    <t>HENYCH Lukáš</t>
  </si>
  <si>
    <t>JANŮ Šimon Jindřich</t>
  </si>
  <si>
    <t>KALÁBOVÁ Linda</t>
  </si>
  <si>
    <t>NAVRÁTILOVÁ Adéla</t>
  </si>
  <si>
    <t>NOVÁKOVÁ Adéla</t>
  </si>
  <si>
    <t>PEŠKOVÁ Daniela</t>
  </si>
  <si>
    <t>PTÁČEK Marek</t>
  </si>
  <si>
    <t>ŠÁCHOVÁ Nikol</t>
  </si>
  <si>
    <t>TOPIČ Michal</t>
  </si>
  <si>
    <t>TOPOLOVÁ Ema</t>
  </si>
  <si>
    <t>URBANEC Lukáš</t>
  </si>
  <si>
    <t>ZHUPNYK Vanessa</t>
  </si>
  <si>
    <t>KUREJ Filip</t>
  </si>
  <si>
    <t>SCHUBERT Jakub</t>
  </si>
  <si>
    <t>VAŇHARA Jaroslav</t>
  </si>
  <si>
    <t>GERASYMUK Vladyslava</t>
  </si>
  <si>
    <t>BLÁHOVÁ Alexandra</t>
  </si>
  <si>
    <t>BLÁHOVÁ Juliana</t>
  </si>
  <si>
    <t>KYNCL Kryštof</t>
  </si>
  <si>
    <t>NAŠČÁKOVÁ Nela</t>
  </si>
  <si>
    <t>PETRÁSEK Lukas</t>
  </si>
  <si>
    <t>MACHÁČKOVÁ Katka</t>
  </si>
  <si>
    <t>únor</t>
  </si>
  <si>
    <t>ÚNOR</t>
  </si>
  <si>
    <t>SAVČENKO Miša</t>
  </si>
  <si>
    <t>GOLÁŇOVÁ Aneta</t>
  </si>
  <si>
    <t>BOHUSLÁVOVÁ Hai Anh</t>
  </si>
  <si>
    <t>DUBEN</t>
  </si>
  <si>
    <t>Počet nasbíraných kg papíru za třídu</t>
  </si>
  <si>
    <t>duben</t>
  </si>
  <si>
    <t>DVOŘÁK Matěj</t>
  </si>
  <si>
    <t>VOLDÁNOVÁ Natálie</t>
  </si>
  <si>
    <t>1. MÍSTO</t>
  </si>
  <si>
    <t>3. MÍSTO</t>
  </si>
  <si>
    <t>2. MÍSTO</t>
  </si>
  <si>
    <t>4. MÍSTO</t>
  </si>
  <si>
    <t>1.A - sběr 2025/2026</t>
  </si>
  <si>
    <t>ČECH Jakub</t>
  </si>
  <si>
    <t>DUBOVYCH Yurii</t>
  </si>
  <si>
    <t>DUNA Rene</t>
  </si>
  <si>
    <t>GALOČÍKOVÁ Eliška</t>
  </si>
  <si>
    <t>GREGUŠOVÁ Lucie</t>
  </si>
  <si>
    <t>HEPNER František  Jozef</t>
  </si>
  <si>
    <t>HOFFMANN Jakub</t>
  </si>
  <si>
    <t>IVANIUK Karina</t>
  </si>
  <si>
    <t>JANEČKOVÁ Ema</t>
  </si>
  <si>
    <t>JENÍČKOVÁ Nikol</t>
  </si>
  <si>
    <t>JENÍČKOVÁ Sofie</t>
  </si>
  <si>
    <t>KOŽENÝ Jan</t>
  </si>
  <si>
    <t>MALÁ Vanessa</t>
  </si>
  <si>
    <t>MALÝ Miroslav</t>
  </si>
  <si>
    <t>NEČAS Adam František</t>
  </si>
  <si>
    <t>OLAH Michal</t>
  </si>
  <si>
    <t>ORGILBOLD Oyu</t>
  </si>
  <si>
    <t>OSTRČILOVÁ Tereza</t>
  </si>
  <si>
    <t>PONEVACH Oleksandr</t>
  </si>
  <si>
    <t>ŠŤASTNÝ Patrik</t>
  </si>
  <si>
    <t>TANCHYNETS Patrik</t>
  </si>
  <si>
    <t>VANÍČEK Jakub</t>
  </si>
  <si>
    <t>VASILEVOVÁ Lucie</t>
  </si>
  <si>
    <t>VOLTR Jakub</t>
  </si>
  <si>
    <t>ZORIGTBAATAR KHUDERBAGANA</t>
  </si>
  <si>
    <t>1.B - sběr 2025/2026</t>
  </si>
  <si>
    <t>ALMASHI Sofia</t>
  </si>
  <si>
    <t>BATELKA Mikuláš</t>
  </si>
  <si>
    <t>ČERMÁK Ondřej</t>
  </si>
  <si>
    <t>ČERNÁ Patricie</t>
  </si>
  <si>
    <t>DOBIÁŠOVÁ Emilie</t>
  </si>
  <si>
    <t>FRÝDA Tomáš</t>
  </si>
  <si>
    <t>HAUER Sofie</t>
  </si>
  <si>
    <t>HLOUŠEK Matyáš</t>
  </si>
  <si>
    <t>HLOUŠKOVÁ Tereza</t>
  </si>
  <si>
    <t>HOZHYI Kseniia</t>
  </si>
  <si>
    <t>HRUBÝ Eduard</t>
  </si>
  <si>
    <t>HYSKO Vojtěch</t>
  </si>
  <si>
    <t>JIROUTOVÁ Alžběta</t>
  </si>
  <si>
    <t>KAMENSKÁ Klára</t>
  </si>
  <si>
    <t>KOUKAL Jan</t>
  </si>
  <si>
    <t>KREJČÍK Matouš</t>
  </si>
  <si>
    <t>LOKVENCOVÁ Sára</t>
  </si>
  <si>
    <t>MAREČKOVÁ Zuzana</t>
  </si>
  <si>
    <t>RAPTOŠOVÁ Ema</t>
  </si>
  <si>
    <t>SEDLÁK Matěj</t>
  </si>
  <si>
    <t>SKALICKÝ Václav</t>
  </si>
  <si>
    <t>ŠIMÁK Vít</t>
  </si>
  <si>
    <t>TRINIDAD Johanka</t>
  </si>
  <si>
    <t>VALENTA Jan</t>
  </si>
  <si>
    <t>ZDENĚK Samuel</t>
  </si>
  <si>
    <t>ZDENĚK Sebastian</t>
  </si>
  <si>
    <t>1.C - sběr 2025/2026</t>
  </si>
  <si>
    <t>BOLINOVÁ Karolína</t>
  </si>
  <si>
    <t>CEJPOVÁ Evelina</t>
  </si>
  <si>
    <t>ČECH Lukáš</t>
  </si>
  <si>
    <t>ČÍŽKOVSKÁ Ema</t>
  </si>
  <si>
    <t>ČUREJA Brian</t>
  </si>
  <si>
    <t>ČUREJA Marek</t>
  </si>
  <si>
    <t>DENYSENKO Volodymyr</t>
  </si>
  <si>
    <t>ETLÍKOVÁ Viktorie</t>
  </si>
  <si>
    <t>HORN Emily</t>
  </si>
  <si>
    <t>CHALOUPKA Dominik</t>
  </si>
  <si>
    <t>KALČÍKOVÁ Lea</t>
  </si>
  <si>
    <t>KLODOVÁ Lenka</t>
  </si>
  <si>
    <t>KMENT Jakub</t>
  </si>
  <si>
    <t>KOROTKYI Rinat</t>
  </si>
  <si>
    <t>KRIŠTOFOVÁ Eliška</t>
  </si>
  <si>
    <t>NAVRÁTIL Jan</t>
  </si>
  <si>
    <t>PETRENKO Evelina</t>
  </si>
  <si>
    <t>PROCHÁZKA Ondřej</t>
  </si>
  <si>
    <t>SKUČKOVÁ Nela</t>
  </si>
  <si>
    <t>SLAVÍK Tomáš</t>
  </si>
  <si>
    <t>SMUTNÁ Nikola</t>
  </si>
  <si>
    <r>
      <t>V</t>
    </r>
    <r>
      <rPr>
        <sz val="11"/>
        <color theme="1"/>
        <rFont val="Aptos Narrow"/>
        <family val="2"/>
      </rPr>
      <t>ĂDUVA Kristian Luka</t>
    </r>
  </si>
  <si>
    <t>1.D - sběr 2025/2026</t>
  </si>
  <si>
    <t>BENEŠOVSKÝ Jakub</t>
  </si>
  <si>
    <t>CELAR Tomáš</t>
  </si>
  <si>
    <t>ČEŠPIVOVÁ Ema</t>
  </si>
  <si>
    <t>DOSTÁLEK Daniel</t>
  </si>
  <si>
    <t>DUBA Adam</t>
  </si>
  <si>
    <t>EREMIÁŠOVÁ Bára</t>
  </si>
  <si>
    <t>FUKSA Adam</t>
  </si>
  <si>
    <t>GAŠPAROVÁ Nikol</t>
  </si>
  <si>
    <t>GAŠPAROVÁ Viktorie</t>
  </si>
  <si>
    <t>HERUDEK Jakub</t>
  </si>
  <si>
    <t>KRÁLÍK Martin</t>
  </si>
  <si>
    <t>KUBANOVÁ Karolína</t>
  </si>
  <si>
    <t>KUČERA Tobiáš</t>
  </si>
  <si>
    <t>LOKOČOVÁ Karolína</t>
  </si>
  <si>
    <t>MOICEANU Natália</t>
  </si>
  <si>
    <t>PELIKÁN Matyáš</t>
  </si>
  <si>
    <t>POPOVYCH Matvii</t>
  </si>
  <si>
    <t>SYRŮČEK Dan</t>
  </si>
  <si>
    <t>ŠMÍDOVÁ Dorota</t>
  </si>
  <si>
    <t>TICHÁČEK Kristián</t>
  </si>
  <si>
    <t>TICHÁČKOVÁ Elen</t>
  </si>
  <si>
    <t>VLČKOVÁ Eliška</t>
  </si>
  <si>
    <t>VOMOČIL Jakub</t>
  </si>
  <si>
    <t>VOŽENÍLKOVÁ Vanesa</t>
  </si>
  <si>
    <t>8.9 - sběr 2025/2026</t>
  </si>
  <si>
    <t>9.B - sběr 2025/2026</t>
  </si>
  <si>
    <t>9.C - sběr 2025/2026</t>
  </si>
  <si>
    <t>CHMELA Jakub</t>
  </si>
  <si>
    <t>KRAMARENKO Pavlo</t>
  </si>
  <si>
    <t>8.C - sběr 2025/2026</t>
  </si>
  <si>
    <t>STOJÁNEK Lukáš</t>
  </si>
  <si>
    <t>8.B - sběr 2025/2026</t>
  </si>
  <si>
    <t>MIKOVÁ Žaneta</t>
  </si>
  <si>
    <t>KARMAZINA Milana</t>
  </si>
  <si>
    <t>8.A - sběr 2025/2026</t>
  </si>
  <si>
    <t>HUSAKOVA Oksana</t>
  </si>
  <si>
    <t>7.C - sběr 2025/2026</t>
  </si>
  <si>
    <t>HORVATH Krel</t>
  </si>
  <si>
    <t>7.B - sběr 2025/2026</t>
  </si>
  <si>
    <r>
      <t>F</t>
    </r>
    <r>
      <rPr>
        <sz val="11"/>
        <color theme="1"/>
        <rFont val="Aptos Narrow"/>
        <family val="2"/>
      </rPr>
      <t>Ü</t>
    </r>
    <r>
      <rPr>
        <sz val="11"/>
        <color theme="1"/>
        <rFont val="Aptos Narrow"/>
        <family val="2"/>
        <charset val="238"/>
      </rPr>
      <t>LLOVÁ Štěpánka</t>
    </r>
  </si>
  <si>
    <t>PHAN Thi Linh Dan</t>
  </si>
  <si>
    <t>7.A - sběr 2025/2026</t>
  </si>
  <si>
    <t>6.C - sběr 2025/2026</t>
  </si>
  <si>
    <t>BERÁK Oliver</t>
  </si>
  <si>
    <t>KŘIŠŤÁL FILIP</t>
  </si>
  <si>
    <t>SOVIN Yaroslav</t>
  </si>
  <si>
    <t>SOVIN Yaroslava</t>
  </si>
  <si>
    <t>6.B - sběr 2025/2026</t>
  </si>
  <si>
    <t>BÍŠKOVÁ Adéla</t>
  </si>
  <si>
    <t>CHMELOVÁ Gabriella</t>
  </si>
  <si>
    <t>JASIČOVÁ Adriana</t>
  </si>
  <si>
    <t>OLKHOFSKÁ Polina</t>
  </si>
  <si>
    <t>SOLˇJANKA Marek</t>
  </si>
  <si>
    <t>SOLˇJANKA Martin</t>
  </si>
  <si>
    <t>6.A- sběr 2025/2026</t>
  </si>
  <si>
    <t>POSPÍCHALOVÁ Ema</t>
  </si>
  <si>
    <t>VADUVA Patrick Robert</t>
  </si>
  <si>
    <t>5.C - sběr 2025/2026</t>
  </si>
  <si>
    <t>5.B - sběr 2025/2026</t>
  </si>
  <si>
    <t>BOHÁČ Tomáš Matyáš</t>
  </si>
  <si>
    <t>5.A - sběr 2025/2026</t>
  </si>
  <si>
    <t>DONG Minh Khoi</t>
  </si>
  <si>
    <t>4.D - sběr 2025/2026</t>
  </si>
  <si>
    <t>STETSENKO Rostyslav</t>
  </si>
  <si>
    <t>4.C - sběr 2025/2026</t>
  </si>
  <si>
    <t>4.B - sběr 2025/2026</t>
  </si>
  <si>
    <t>DONG Tuong Vy</t>
  </si>
  <si>
    <t>4.A - sběr 2025/2026</t>
  </si>
  <si>
    <t>3.D - sběr 2025/2026</t>
  </si>
  <si>
    <t>VYSTAVĚL Miroslav</t>
  </si>
  <si>
    <t>3.C - sběr 2025/2026</t>
  </si>
  <si>
    <t>MIROSHNYCHENKO Alisa</t>
  </si>
  <si>
    <t>CHMELA Mikuláš</t>
  </si>
  <si>
    <t>ZAHREBELNYI Rostyslav</t>
  </si>
  <si>
    <t>LOKOČOVÁ Tereza</t>
  </si>
  <si>
    <t>3.B - sběr 2025/2026</t>
  </si>
  <si>
    <t>REBAR Artem</t>
  </si>
  <si>
    <t>3.A - sběr 2025/2026</t>
  </si>
  <si>
    <t>TANCHYNETS Ivan</t>
  </si>
  <si>
    <t>2.D - sběr 2025/2026</t>
  </si>
  <si>
    <t>2.C - sběr 2025/2026</t>
  </si>
  <si>
    <t>2.B - sběr 2025/2026</t>
  </si>
  <si>
    <t>2.A - sběr 2025/2026</t>
  </si>
  <si>
    <t>TŘÍDA (Adamčíková)</t>
  </si>
  <si>
    <t>4.D</t>
  </si>
  <si>
    <t>NOVÁK Matěj</t>
  </si>
  <si>
    <t>KŘÍŽOVKÁ 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</si>
</sst>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charset val="238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6" borderId="2" xfId="0" applyFill="1" applyBorder="1"/>
    <xf numFmtId="0" fontId="0" fillId="6" borderId="1" xfId="0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4" fillId="0" borderId="0" xfId="0" applyFont="1"/>
    <xf numFmtId="17" fontId="0" fillId="8" borderId="0" xfId="0" applyNumberFormat="1" applyFill="1"/>
    <xf numFmtId="0" fontId="0" fillId="2" borderId="1" xfId="0" applyFill="1" applyBorder="1" applyAlignment="1">
      <alignment horizontal="left"/>
    </xf>
    <xf numFmtId="0" fontId="0" fillId="8" borderId="0" xfId="0" applyFill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right"/>
    </xf>
    <xf numFmtId="0" fontId="0" fillId="0" borderId="7" xfId="0" applyBorder="1"/>
    <xf numFmtId="0" fontId="0" fillId="9" borderId="9" xfId="0" applyFill="1" applyBorder="1"/>
    <xf numFmtId="0" fontId="0" fillId="9" borderId="10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10" borderId="3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9" borderId="24" xfId="0" applyFill="1" applyBorder="1"/>
    <xf numFmtId="0" fontId="0" fillId="10" borderId="23" xfId="0" applyFill="1" applyBorder="1" applyAlignment="1">
      <alignment horizontal="center"/>
    </xf>
    <xf numFmtId="0" fontId="0" fillId="11" borderId="0" xfId="0" applyFill="1" applyAlignment="1">
      <alignment horizontal="right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10" fontId="0" fillId="6" borderId="2" xfId="0" applyNumberForma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/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7" xfId="0" applyFill="1" applyBorder="1"/>
    <xf numFmtId="0" fontId="0" fillId="0" borderId="26" xfId="0" applyBorder="1"/>
    <xf numFmtId="0" fontId="8" fillId="0" borderId="1" xfId="0" applyFont="1" applyBorder="1"/>
    <xf numFmtId="0" fontId="0" fillId="1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9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084F-9388-49F5-A5CE-DBB2A5F3985A}">
  <dimension ref="A1:F34"/>
  <sheetViews>
    <sheetView topLeftCell="A9" workbookViewId="0">
      <selection activeCell="A3" sqref="A3:B27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722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723</v>
      </c>
      <c r="B3" s="12"/>
      <c r="C3" s="12"/>
      <c r="D3" s="53"/>
      <c r="E3" s="12"/>
      <c r="F3" s="56"/>
    </row>
    <row r="4" spans="1:6" x14ac:dyDescent="0.3">
      <c r="A4" s="5" t="s">
        <v>724</v>
      </c>
      <c r="B4" s="69">
        <v>5</v>
      </c>
      <c r="C4" s="69"/>
      <c r="D4" s="70"/>
      <c r="E4" s="69"/>
      <c r="F4" s="71">
        <v>5</v>
      </c>
    </row>
    <row r="5" spans="1:6" x14ac:dyDescent="0.3">
      <c r="A5" s="5" t="s">
        <v>725</v>
      </c>
      <c r="B5" s="12"/>
      <c r="C5" s="12"/>
      <c r="D5" s="53"/>
      <c r="E5" s="12"/>
      <c r="F5" s="56"/>
    </row>
    <row r="6" spans="1:6" x14ac:dyDescent="0.3">
      <c r="A6" s="5" t="s">
        <v>726</v>
      </c>
      <c r="B6" s="12"/>
      <c r="C6" s="12"/>
      <c r="D6" s="53"/>
      <c r="E6" s="12"/>
      <c r="F6" s="56"/>
    </row>
    <row r="7" spans="1:6" x14ac:dyDescent="0.3">
      <c r="A7" s="5" t="s">
        <v>727</v>
      </c>
      <c r="B7" s="12"/>
      <c r="C7" s="12"/>
      <c r="D7" s="53"/>
      <c r="E7" s="12"/>
      <c r="F7" s="56"/>
    </row>
    <row r="8" spans="1:6" x14ac:dyDescent="0.3">
      <c r="A8" s="5" t="s">
        <v>728</v>
      </c>
      <c r="B8" s="12">
        <v>15</v>
      </c>
      <c r="C8" s="12"/>
      <c r="D8" s="53"/>
      <c r="E8" s="12"/>
      <c r="F8" s="56">
        <f>SUM(B8:E8)</f>
        <v>15</v>
      </c>
    </row>
    <row r="9" spans="1:6" x14ac:dyDescent="0.3">
      <c r="A9" s="5" t="s">
        <v>729</v>
      </c>
      <c r="B9" s="12"/>
      <c r="C9" s="12"/>
      <c r="D9" s="53"/>
      <c r="E9" s="12"/>
      <c r="F9" s="56"/>
    </row>
    <row r="10" spans="1:6" x14ac:dyDescent="0.3">
      <c r="A10" s="5" t="s">
        <v>730</v>
      </c>
      <c r="B10" s="12"/>
      <c r="C10" s="12"/>
      <c r="D10" s="53"/>
      <c r="E10" s="12"/>
      <c r="F10" s="56"/>
    </row>
    <row r="11" spans="1:6" x14ac:dyDescent="0.3">
      <c r="A11" s="5" t="s">
        <v>731</v>
      </c>
      <c r="B11" s="12">
        <v>30</v>
      </c>
      <c r="C11" s="12"/>
      <c r="D11" s="53"/>
      <c r="E11" s="12"/>
      <c r="F11" s="56">
        <f>SUM(B11:E11)</f>
        <v>30</v>
      </c>
    </row>
    <row r="12" spans="1:6" x14ac:dyDescent="0.3">
      <c r="A12" s="5" t="s">
        <v>732</v>
      </c>
      <c r="B12" s="12">
        <v>18</v>
      </c>
      <c r="C12" s="12"/>
      <c r="D12" s="53"/>
      <c r="E12" s="12"/>
      <c r="F12" s="56">
        <f>SUM(B12:E12)</f>
        <v>18</v>
      </c>
    </row>
    <row r="13" spans="1:6" x14ac:dyDescent="0.3">
      <c r="A13" s="5" t="s">
        <v>733</v>
      </c>
      <c r="B13" s="12">
        <v>18</v>
      </c>
      <c r="C13" s="12"/>
      <c r="D13" s="53"/>
      <c r="E13" s="12"/>
      <c r="F13" s="56">
        <f>SUM(B13:E13)</f>
        <v>18</v>
      </c>
    </row>
    <row r="14" spans="1:6" x14ac:dyDescent="0.3">
      <c r="A14" s="5" t="s">
        <v>734</v>
      </c>
      <c r="B14" s="12">
        <v>350</v>
      </c>
      <c r="C14" s="12"/>
      <c r="D14" s="53"/>
      <c r="E14" s="12"/>
      <c r="F14" s="56">
        <f>SUM(B14:E14)</f>
        <v>350</v>
      </c>
    </row>
    <row r="15" spans="1:6" x14ac:dyDescent="0.3">
      <c r="A15" s="5" t="s">
        <v>735</v>
      </c>
      <c r="B15" s="12"/>
      <c r="C15" s="12"/>
      <c r="D15" s="53"/>
      <c r="E15" s="12"/>
      <c r="F15" s="56"/>
    </row>
    <row r="16" spans="1:6" x14ac:dyDescent="0.3">
      <c r="A16" s="5" t="s">
        <v>736</v>
      </c>
      <c r="B16" s="12"/>
      <c r="C16" s="12"/>
      <c r="D16" s="53"/>
      <c r="E16" s="12"/>
      <c r="F16" s="56"/>
    </row>
    <row r="17" spans="1:6" x14ac:dyDescent="0.3">
      <c r="A17" s="5" t="s">
        <v>737</v>
      </c>
      <c r="B17" s="12">
        <v>18</v>
      </c>
      <c r="C17" s="12"/>
      <c r="D17" s="53"/>
      <c r="E17" s="12"/>
      <c r="F17" s="56">
        <f>SUM(B17:E17)</f>
        <v>18</v>
      </c>
    </row>
    <row r="18" spans="1:6" x14ac:dyDescent="0.3">
      <c r="A18" s="5" t="s">
        <v>738</v>
      </c>
      <c r="B18" s="12"/>
      <c r="C18" s="12"/>
      <c r="D18" s="53"/>
      <c r="E18" s="12"/>
      <c r="F18" s="56"/>
    </row>
    <row r="19" spans="1:6" x14ac:dyDescent="0.3">
      <c r="A19" s="5" t="s">
        <v>739</v>
      </c>
      <c r="B19" s="12"/>
      <c r="C19" s="12"/>
      <c r="D19" s="53"/>
      <c r="E19" s="12"/>
      <c r="F19" s="56"/>
    </row>
    <row r="20" spans="1:6" x14ac:dyDescent="0.3">
      <c r="A20" s="5" t="s">
        <v>740</v>
      </c>
      <c r="B20" s="12"/>
      <c r="C20" s="12"/>
      <c r="D20" s="53"/>
      <c r="E20" s="12"/>
      <c r="F20" s="56"/>
    </row>
    <row r="21" spans="1:6" x14ac:dyDescent="0.3">
      <c r="A21" s="67" t="s">
        <v>741</v>
      </c>
      <c r="B21" s="12">
        <v>10</v>
      </c>
      <c r="C21" s="12"/>
      <c r="D21" s="53"/>
      <c r="E21" s="12"/>
      <c r="F21" s="56">
        <f>SUM(B21:E21)</f>
        <v>10</v>
      </c>
    </row>
    <row r="22" spans="1:6" x14ac:dyDescent="0.3">
      <c r="A22" s="5" t="s">
        <v>742</v>
      </c>
      <c r="B22" s="12"/>
      <c r="C22" s="12"/>
      <c r="D22" s="53"/>
      <c r="E22" s="12"/>
      <c r="F22" s="56"/>
    </row>
    <row r="23" spans="1:6" x14ac:dyDescent="0.3">
      <c r="A23" s="5" t="s">
        <v>743</v>
      </c>
      <c r="B23" s="12"/>
      <c r="C23" s="12"/>
      <c r="D23" s="53"/>
      <c r="E23" s="12"/>
      <c r="F23" s="56"/>
    </row>
    <row r="24" spans="1:6" x14ac:dyDescent="0.3">
      <c r="A24" s="5" t="s">
        <v>744</v>
      </c>
      <c r="B24" s="12"/>
      <c r="C24" s="12"/>
      <c r="D24" s="53"/>
      <c r="E24" s="12"/>
      <c r="F24" s="56"/>
    </row>
    <row r="25" spans="1:6" x14ac:dyDescent="0.3">
      <c r="A25" s="5" t="s">
        <v>745</v>
      </c>
      <c r="B25" s="12">
        <v>7</v>
      </c>
      <c r="C25" s="12"/>
      <c r="D25" s="53"/>
      <c r="E25" s="12"/>
      <c r="F25" s="56">
        <f>SUM(B25:E25)</f>
        <v>7</v>
      </c>
    </row>
    <row r="26" spans="1:6" x14ac:dyDescent="0.3">
      <c r="A26" s="5" t="s">
        <v>746</v>
      </c>
      <c r="B26" s="12"/>
      <c r="C26" s="12"/>
      <c r="D26" s="53"/>
      <c r="E26" s="12"/>
      <c r="F26" s="56"/>
    </row>
    <row r="27" spans="1:6" x14ac:dyDescent="0.3">
      <c r="A27" s="5" t="s">
        <v>747</v>
      </c>
      <c r="B27" s="12"/>
      <c r="C27" s="12"/>
      <c r="D27" s="53"/>
      <c r="E27" s="12"/>
      <c r="F27" s="56"/>
    </row>
    <row r="28" spans="1:6" x14ac:dyDescent="0.3">
      <c r="A28" s="5"/>
      <c r="B28" s="12"/>
      <c r="C28" s="12"/>
      <c r="D28" s="53"/>
      <c r="E28" s="12"/>
      <c r="F28" s="56"/>
    </row>
    <row r="29" spans="1:6" x14ac:dyDescent="0.3">
      <c r="A29" s="5"/>
      <c r="B29" s="12"/>
      <c r="C29" s="12"/>
      <c r="D29" s="53"/>
      <c r="E29" s="12"/>
      <c r="F29" s="56"/>
    </row>
    <row r="30" spans="1:6" x14ac:dyDescent="0.3">
      <c r="A30" s="5" t="s">
        <v>25</v>
      </c>
      <c r="B30" s="12">
        <v>100</v>
      </c>
      <c r="C30" s="12"/>
      <c r="D30" s="53"/>
      <c r="E30" s="12"/>
      <c r="F30" s="56">
        <f>SUM(B30:E30)</f>
        <v>100</v>
      </c>
    </row>
    <row r="31" spans="1:6" x14ac:dyDescent="0.3">
      <c r="B31" s="57">
        <f>SUM(B3:B30)</f>
        <v>571</v>
      </c>
      <c r="C31" s="57"/>
      <c r="D31" s="57"/>
      <c r="E31" s="57"/>
      <c r="F31" s="57">
        <f>SUM(F3:F30)</f>
        <v>571</v>
      </c>
    </row>
    <row r="32" spans="1:6" x14ac:dyDescent="0.3">
      <c r="B32" s="6" t="s">
        <v>27</v>
      </c>
      <c r="C32" s="6" t="s">
        <v>709</v>
      </c>
      <c r="D32" s="59" t="s">
        <v>713</v>
      </c>
      <c r="E32" s="6" t="s">
        <v>28</v>
      </c>
      <c r="F32" s="60" t="s">
        <v>29</v>
      </c>
    </row>
    <row r="33" spans="1:6" x14ac:dyDescent="0.3">
      <c r="A33" s="7" t="s">
        <v>658</v>
      </c>
      <c r="B33" s="8">
        <v>9</v>
      </c>
      <c r="C33" s="8"/>
      <c r="D33" s="54"/>
      <c r="E33" s="8"/>
      <c r="F33" s="8"/>
    </row>
    <row r="34" spans="1:6" x14ac:dyDescent="0.3">
      <c r="A34" s="7" t="s">
        <v>26</v>
      </c>
      <c r="B34" s="9">
        <f>B33/25</f>
        <v>0.36</v>
      </c>
      <c r="C34" s="9">
        <f>C33/25</f>
        <v>0</v>
      </c>
      <c r="D34" s="55">
        <f>D33/25</f>
        <v>0</v>
      </c>
      <c r="E34" s="9">
        <f>E33/25</f>
        <v>0</v>
      </c>
      <c r="F34" s="9">
        <f>AVERAGE(B34:E34)</f>
        <v>0.09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937E-4661-4586-B1BB-BD6A2976081B}">
  <dimension ref="A1:F35"/>
  <sheetViews>
    <sheetView topLeftCell="A9" workbookViewId="0">
      <selection activeCell="A3" sqref="A3:B27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874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124</v>
      </c>
      <c r="B3" s="12"/>
      <c r="C3" s="12"/>
      <c r="D3" s="12"/>
      <c r="E3" s="12"/>
      <c r="F3" s="10"/>
    </row>
    <row r="4" spans="1:6" x14ac:dyDescent="0.3">
      <c r="A4" s="5" t="s">
        <v>125</v>
      </c>
      <c r="B4" s="12">
        <v>30</v>
      </c>
      <c r="C4" s="12"/>
      <c r="D4" s="12"/>
      <c r="E4" s="12"/>
      <c r="F4" s="10">
        <f t="shared" ref="F4:F9" si="0">SUM(B4:E4)</f>
        <v>30</v>
      </c>
    </row>
    <row r="5" spans="1:6" x14ac:dyDescent="0.3">
      <c r="A5" s="5" t="s">
        <v>126</v>
      </c>
      <c r="B5" s="12">
        <v>2</v>
      </c>
      <c r="C5" s="12"/>
      <c r="D5" s="12"/>
      <c r="E5" s="12"/>
      <c r="F5" s="10">
        <f t="shared" si="0"/>
        <v>2</v>
      </c>
    </row>
    <row r="6" spans="1:6" x14ac:dyDescent="0.3">
      <c r="A6" s="5" t="s">
        <v>127</v>
      </c>
      <c r="B6" s="12">
        <v>24</v>
      </c>
      <c r="C6" s="12"/>
      <c r="D6" s="12"/>
      <c r="E6" s="12"/>
      <c r="F6" s="10">
        <f t="shared" si="0"/>
        <v>24</v>
      </c>
    </row>
    <row r="7" spans="1:6" x14ac:dyDescent="0.3">
      <c r="A7" s="5" t="s">
        <v>128</v>
      </c>
      <c r="B7" s="12">
        <v>5</v>
      </c>
      <c r="C7" s="12"/>
      <c r="D7" s="12"/>
      <c r="E7" s="12"/>
      <c r="F7" s="10">
        <f t="shared" si="0"/>
        <v>5</v>
      </c>
    </row>
    <row r="8" spans="1:6" x14ac:dyDescent="0.3">
      <c r="A8" s="5" t="s">
        <v>716</v>
      </c>
      <c r="B8" s="12">
        <v>75</v>
      </c>
      <c r="C8" s="12"/>
      <c r="D8" s="12"/>
      <c r="E8" s="12"/>
      <c r="F8" s="10">
        <f t="shared" si="0"/>
        <v>75</v>
      </c>
    </row>
    <row r="9" spans="1:6" x14ac:dyDescent="0.3">
      <c r="A9" s="5" t="s">
        <v>129</v>
      </c>
      <c r="B9" s="12">
        <v>30</v>
      </c>
      <c r="C9" s="12"/>
      <c r="D9" s="12"/>
      <c r="E9" s="12"/>
      <c r="F9" s="10">
        <f t="shared" si="0"/>
        <v>30</v>
      </c>
    </row>
    <row r="10" spans="1:6" x14ac:dyDescent="0.3">
      <c r="A10" s="5" t="s">
        <v>130</v>
      </c>
      <c r="B10" s="12"/>
      <c r="C10" s="12"/>
      <c r="D10" s="12"/>
      <c r="E10" s="12"/>
      <c r="F10" s="10"/>
    </row>
    <row r="11" spans="1:6" x14ac:dyDescent="0.3">
      <c r="A11" s="5" t="s">
        <v>131</v>
      </c>
      <c r="B11" s="12">
        <v>16</v>
      </c>
      <c r="C11" s="12"/>
      <c r="D11" s="12"/>
      <c r="E11" s="12"/>
      <c r="F11" s="10">
        <f>SUM(B11:E11)</f>
        <v>16</v>
      </c>
    </row>
    <row r="12" spans="1:6" x14ac:dyDescent="0.3">
      <c r="A12" s="5" t="s">
        <v>132</v>
      </c>
      <c r="B12" s="12">
        <v>6</v>
      </c>
      <c r="C12" s="12"/>
      <c r="D12" s="12"/>
      <c r="E12" s="12"/>
      <c r="F12" s="10">
        <f>SUM(B12:E12)</f>
        <v>6</v>
      </c>
    </row>
    <row r="13" spans="1:6" x14ac:dyDescent="0.3">
      <c r="A13" s="5" t="s">
        <v>133</v>
      </c>
      <c r="B13" s="12">
        <v>6</v>
      </c>
      <c r="C13" s="12"/>
      <c r="D13" s="12"/>
      <c r="E13" s="12"/>
      <c r="F13" s="10">
        <f>SUM(B13:E13)</f>
        <v>6</v>
      </c>
    </row>
    <row r="14" spans="1:6" x14ac:dyDescent="0.3">
      <c r="A14" s="5" t="s">
        <v>134</v>
      </c>
      <c r="B14" s="12">
        <v>5</v>
      </c>
      <c r="C14" s="12"/>
      <c r="D14" s="12"/>
      <c r="E14" s="12"/>
      <c r="F14" s="10">
        <f>SUM(B14:E14)</f>
        <v>5</v>
      </c>
    </row>
    <row r="15" spans="1:6" x14ac:dyDescent="0.3">
      <c r="A15" s="5" t="s">
        <v>135</v>
      </c>
      <c r="B15" s="12"/>
      <c r="C15" s="12"/>
      <c r="D15" s="12"/>
      <c r="E15" s="12"/>
      <c r="F15" s="10"/>
    </row>
    <row r="16" spans="1:6" x14ac:dyDescent="0.3">
      <c r="A16" s="5" t="s">
        <v>136</v>
      </c>
      <c r="B16" s="12">
        <v>110</v>
      </c>
      <c r="C16" s="12"/>
      <c r="D16" s="12"/>
      <c r="E16" s="12"/>
      <c r="F16" s="10">
        <f>SUM(B16:E16)</f>
        <v>110</v>
      </c>
    </row>
    <row r="17" spans="1:6" x14ac:dyDescent="0.3">
      <c r="A17" s="5" t="s">
        <v>137</v>
      </c>
      <c r="B17" s="12"/>
      <c r="C17" s="12"/>
      <c r="D17" s="12"/>
      <c r="E17" s="12"/>
      <c r="F17" s="10"/>
    </row>
    <row r="18" spans="1:6" x14ac:dyDescent="0.3">
      <c r="A18" s="5" t="s">
        <v>138</v>
      </c>
      <c r="B18" s="12"/>
      <c r="C18" s="12"/>
      <c r="D18" s="12"/>
      <c r="E18" s="12"/>
      <c r="F18" s="10"/>
    </row>
    <row r="19" spans="1:6" x14ac:dyDescent="0.3">
      <c r="A19" s="5" t="s">
        <v>139</v>
      </c>
      <c r="B19" s="12"/>
      <c r="C19" s="12"/>
      <c r="D19" s="12"/>
      <c r="E19" s="12"/>
      <c r="F19" s="10"/>
    </row>
    <row r="20" spans="1:6" x14ac:dyDescent="0.3">
      <c r="A20" s="5" t="s">
        <v>140</v>
      </c>
      <c r="B20" s="12">
        <v>7.4</v>
      </c>
      <c r="C20" s="12"/>
      <c r="D20" s="12"/>
      <c r="E20" s="12"/>
      <c r="F20" s="10">
        <f t="shared" ref="F20:F27" si="1">SUM(B20:E20)</f>
        <v>7.4</v>
      </c>
    </row>
    <row r="21" spans="1:6" x14ac:dyDescent="0.3">
      <c r="A21" s="5" t="s">
        <v>141</v>
      </c>
      <c r="B21" s="12">
        <v>7</v>
      </c>
      <c r="C21" s="12"/>
      <c r="D21" s="12"/>
      <c r="E21" s="12"/>
      <c r="F21" s="10">
        <f t="shared" si="1"/>
        <v>7</v>
      </c>
    </row>
    <row r="22" spans="1:6" x14ac:dyDescent="0.3">
      <c r="A22" s="5" t="s">
        <v>142</v>
      </c>
      <c r="B22" s="12">
        <v>85</v>
      </c>
      <c r="C22" s="12"/>
      <c r="D22" s="12"/>
      <c r="E22" s="12"/>
      <c r="F22" s="10">
        <f t="shared" si="1"/>
        <v>85</v>
      </c>
    </row>
    <row r="23" spans="1:6" x14ac:dyDescent="0.3">
      <c r="A23" s="5" t="s">
        <v>143</v>
      </c>
      <c r="B23" s="12">
        <v>25</v>
      </c>
      <c r="C23" s="12"/>
      <c r="D23" s="12"/>
      <c r="E23" s="12"/>
      <c r="F23" s="10">
        <f t="shared" si="1"/>
        <v>25</v>
      </c>
    </row>
    <row r="24" spans="1:6" x14ac:dyDescent="0.3">
      <c r="A24" s="5" t="s">
        <v>144</v>
      </c>
      <c r="B24" s="12">
        <v>8</v>
      </c>
      <c r="C24" s="12"/>
      <c r="D24" s="12"/>
      <c r="E24" s="12"/>
      <c r="F24" s="10">
        <f t="shared" si="1"/>
        <v>8</v>
      </c>
    </row>
    <row r="25" spans="1:6" x14ac:dyDescent="0.3">
      <c r="A25" s="5" t="s">
        <v>628</v>
      </c>
      <c r="B25" s="12">
        <v>70</v>
      </c>
      <c r="C25" s="12"/>
      <c r="D25" s="12"/>
      <c r="E25" s="12"/>
      <c r="F25" s="10">
        <f t="shared" si="1"/>
        <v>70</v>
      </c>
    </row>
    <row r="26" spans="1:6" x14ac:dyDescent="0.3">
      <c r="A26" s="5" t="s">
        <v>145</v>
      </c>
      <c r="B26" s="12">
        <v>25</v>
      </c>
      <c r="C26" s="12"/>
      <c r="D26" s="12"/>
      <c r="E26" s="12"/>
      <c r="F26" s="10">
        <f t="shared" si="1"/>
        <v>25</v>
      </c>
    </row>
    <row r="27" spans="1:6" x14ac:dyDescent="0.3">
      <c r="A27" s="5" t="s">
        <v>146</v>
      </c>
      <c r="B27" s="12">
        <v>9</v>
      </c>
      <c r="C27" s="12"/>
      <c r="D27" s="12"/>
      <c r="E27" s="12"/>
      <c r="F27" s="10">
        <f t="shared" si="1"/>
        <v>9</v>
      </c>
    </row>
    <row r="28" spans="1:6" x14ac:dyDescent="0.3">
      <c r="A28" s="5" t="s">
        <v>147</v>
      </c>
      <c r="B28" s="12"/>
      <c r="C28" s="12"/>
      <c r="D28" s="12"/>
      <c r="E28" s="12"/>
      <c r="F28" s="10"/>
    </row>
    <row r="29" spans="1:6" x14ac:dyDescent="0.3">
      <c r="A29" s="5" t="s">
        <v>74</v>
      </c>
      <c r="B29" s="12"/>
      <c r="C29" s="12"/>
      <c r="D29" s="12"/>
      <c r="E29" s="12"/>
      <c r="F29" s="10"/>
    </row>
    <row r="30" spans="1:6" x14ac:dyDescent="0.3">
      <c r="A30" s="5" t="s">
        <v>875</v>
      </c>
      <c r="B30" s="12"/>
      <c r="C30" s="12"/>
      <c r="D30" s="12"/>
      <c r="E30" s="12"/>
      <c r="F30" s="10"/>
    </row>
    <row r="31" spans="1:6" x14ac:dyDescent="0.3">
      <c r="A31" s="5" t="s">
        <v>25</v>
      </c>
      <c r="B31" s="12"/>
      <c r="C31" s="12"/>
      <c r="D31" s="12"/>
      <c r="E31" s="12"/>
      <c r="F31" s="10"/>
    </row>
    <row r="32" spans="1:6" x14ac:dyDescent="0.3">
      <c r="B32" s="57">
        <f>SUM(B3:B31)</f>
        <v>545.4</v>
      </c>
      <c r="C32" s="57"/>
      <c r="D32" s="57"/>
      <c r="E32" s="57"/>
      <c r="F32" s="57">
        <f>SUM(F3:F31)</f>
        <v>545.4</v>
      </c>
    </row>
    <row r="33" spans="1:6" x14ac:dyDescent="0.3">
      <c r="B33" s="6" t="s">
        <v>27</v>
      </c>
      <c r="C33" s="6" t="s">
        <v>709</v>
      </c>
      <c r="D33" s="6" t="s">
        <v>713</v>
      </c>
      <c r="E33" s="6" t="s">
        <v>28</v>
      </c>
      <c r="F33" s="6" t="s">
        <v>29</v>
      </c>
    </row>
    <row r="34" spans="1:6" x14ac:dyDescent="0.3">
      <c r="A34" s="7" t="s">
        <v>658</v>
      </c>
      <c r="B34" s="8">
        <v>19</v>
      </c>
      <c r="C34" s="8"/>
      <c r="D34" s="8"/>
      <c r="E34" s="8"/>
      <c r="F34" s="8"/>
    </row>
    <row r="35" spans="1:6" x14ac:dyDescent="0.3">
      <c r="A35" s="7" t="s">
        <v>26</v>
      </c>
      <c r="B35" s="9">
        <f>B34/28</f>
        <v>0.6785714285714286</v>
      </c>
      <c r="C35" s="9">
        <f>C34/28</f>
        <v>0</v>
      </c>
      <c r="D35" s="9">
        <f>D34/28</f>
        <v>0</v>
      </c>
      <c r="E35" s="9">
        <f>E34/28</f>
        <v>0</v>
      </c>
      <c r="F35" s="9">
        <f>AVERAGE(B35:E35)</f>
        <v>0.16964285714285715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F9DA-657E-4576-83D9-94CDF06EA624}">
  <dimension ref="A1:F32"/>
  <sheetViews>
    <sheetView workbookViewId="0">
      <selection activeCell="A3" sqref="A3:B20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869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1</v>
      </c>
      <c r="E2" s="4" t="s">
        <v>1</v>
      </c>
      <c r="F2" s="10" t="s">
        <v>2</v>
      </c>
    </row>
    <row r="3" spans="1:6" x14ac:dyDescent="0.3">
      <c r="A3" s="5" t="s">
        <v>267</v>
      </c>
      <c r="B3" s="12"/>
      <c r="C3" s="12"/>
      <c r="D3" s="12"/>
      <c r="E3" s="12"/>
      <c r="F3" s="10"/>
    </row>
    <row r="4" spans="1:6" x14ac:dyDescent="0.3">
      <c r="A4" s="5" t="s">
        <v>268</v>
      </c>
      <c r="B4" s="12"/>
      <c r="C4" s="12"/>
      <c r="D4" s="12"/>
      <c r="E4" s="12"/>
      <c r="F4" s="10"/>
    </row>
    <row r="5" spans="1:6" x14ac:dyDescent="0.3">
      <c r="A5" s="5" t="s">
        <v>269</v>
      </c>
      <c r="B5" s="12"/>
      <c r="C5" s="12"/>
      <c r="D5" s="12"/>
      <c r="E5" s="12"/>
      <c r="F5" s="10"/>
    </row>
    <row r="6" spans="1:6" x14ac:dyDescent="0.3">
      <c r="A6" s="5" t="s">
        <v>270</v>
      </c>
      <c r="B6" s="12">
        <v>5</v>
      </c>
      <c r="C6" s="12"/>
      <c r="D6" s="12"/>
      <c r="E6" s="12"/>
      <c r="F6" s="10">
        <f>SUM(B6:E6)</f>
        <v>5</v>
      </c>
    </row>
    <row r="7" spans="1:6" x14ac:dyDescent="0.3">
      <c r="A7" s="5" t="s">
        <v>271</v>
      </c>
      <c r="B7" s="12"/>
      <c r="C7" s="12"/>
      <c r="D7" s="12"/>
      <c r="E7" s="12"/>
      <c r="F7" s="10"/>
    </row>
    <row r="8" spans="1:6" x14ac:dyDescent="0.3">
      <c r="A8" s="5" t="s">
        <v>272</v>
      </c>
      <c r="B8" s="12">
        <v>5</v>
      </c>
      <c r="C8" s="12"/>
      <c r="D8" s="12"/>
      <c r="E8" s="12"/>
      <c r="F8" s="10">
        <f>SUM(B8:E8)</f>
        <v>5</v>
      </c>
    </row>
    <row r="9" spans="1:6" x14ac:dyDescent="0.3">
      <c r="A9" s="5" t="s">
        <v>273</v>
      </c>
      <c r="B9" s="12">
        <v>15</v>
      </c>
      <c r="C9" s="12"/>
      <c r="D9" s="12"/>
      <c r="E9" s="12"/>
      <c r="F9" s="10">
        <f>SUM(B9:E9)</f>
        <v>15</v>
      </c>
    </row>
    <row r="10" spans="1:6" x14ac:dyDescent="0.3">
      <c r="A10" s="5" t="s">
        <v>274</v>
      </c>
      <c r="B10" s="12">
        <v>15</v>
      </c>
      <c r="C10" s="12"/>
      <c r="D10" s="12"/>
      <c r="E10" s="12"/>
      <c r="F10" s="10">
        <f>SUM(B10:E10)</f>
        <v>15</v>
      </c>
    </row>
    <row r="11" spans="1:6" x14ac:dyDescent="0.3">
      <c r="A11" s="5" t="s">
        <v>275</v>
      </c>
      <c r="B11" s="12"/>
      <c r="C11" s="12"/>
      <c r="D11" s="12"/>
      <c r="E11" s="12"/>
      <c r="F11" s="10"/>
    </row>
    <row r="12" spans="1:6" x14ac:dyDescent="0.3">
      <c r="A12" s="5" t="s">
        <v>276</v>
      </c>
      <c r="B12" s="12"/>
      <c r="C12" s="12"/>
      <c r="D12" s="12"/>
      <c r="E12" s="12"/>
      <c r="F12" s="10"/>
    </row>
    <row r="13" spans="1:6" x14ac:dyDescent="0.3">
      <c r="A13" s="5" t="s">
        <v>277</v>
      </c>
      <c r="B13" s="12">
        <v>43</v>
      </c>
      <c r="C13" s="12"/>
      <c r="D13" s="12"/>
      <c r="E13" s="12"/>
      <c r="F13" s="10">
        <f>SUM(B13:E13)</f>
        <v>43</v>
      </c>
    </row>
    <row r="14" spans="1:6" x14ac:dyDescent="0.3">
      <c r="A14" s="5" t="s">
        <v>278</v>
      </c>
      <c r="B14" s="12">
        <v>5</v>
      </c>
      <c r="C14" s="12"/>
      <c r="D14" s="12"/>
      <c r="E14" s="12"/>
      <c r="F14" s="10">
        <f>SUM(B14:E14)</f>
        <v>5</v>
      </c>
    </row>
    <row r="15" spans="1:6" x14ac:dyDescent="0.3">
      <c r="A15" s="5" t="s">
        <v>279</v>
      </c>
      <c r="B15" s="12"/>
      <c r="C15" s="12"/>
      <c r="D15" s="12"/>
      <c r="E15" s="12"/>
      <c r="F15" s="10"/>
    </row>
    <row r="16" spans="1:6" x14ac:dyDescent="0.3">
      <c r="A16" s="5" t="s">
        <v>280</v>
      </c>
      <c r="B16" s="12"/>
      <c r="C16" s="12"/>
      <c r="D16" s="12"/>
      <c r="E16" s="12"/>
      <c r="F16" s="10"/>
    </row>
    <row r="17" spans="1:6" x14ac:dyDescent="0.3">
      <c r="A17" s="5" t="s">
        <v>717</v>
      </c>
      <c r="B17" s="12"/>
      <c r="C17" s="12"/>
      <c r="D17" s="12"/>
      <c r="E17" s="12"/>
      <c r="F17" s="10"/>
    </row>
    <row r="18" spans="1:6" x14ac:dyDescent="0.3">
      <c r="A18" s="5" t="s">
        <v>281</v>
      </c>
      <c r="B18" s="12"/>
      <c r="C18" s="12"/>
      <c r="D18" s="12"/>
      <c r="E18" s="12"/>
      <c r="F18" s="10"/>
    </row>
    <row r="19" spans="1:6" x14ac:dyDescent="0.3">
      <c r="A19" s="5" t="s">
        <v>282</v>
      </c>
      <c r="B19" s="12"/>
      <c r="C19" s="12"/>
      <c r="D19" s="12"/>
      <c r="E19" s="12"/>
      <c r="F19" s="10"/>
    </row>
    <row r="20" spans="1:6" x14ac:dyDescent="0.3">
      <c r="A20" s="5" t="s">
        <v>283</v>
      </c>
      <c r="B20" s="12">
        <v>87</v>
      </c>
      <c r="C20" s="12"/>
      <c r="D20" s="12"/>
      <c r="E20" s="12"/>
      <c r="F20" s="10">
        <f>SUM(B20:E20)</f>
        <v>87</v>
      </c>
    </row>
    <row r="21" spans="1:6" x14ac:dyDescent="0.3">
      <c r="A21" s="67" t="s">
        <v>870</v>
      </c>
      <c r="B21" s="12"/>
      <c r="C21" s="12"/>
      <c r="D21" s="12"/>
      <c r="E21" s="12"/>
      <c r="F21" s="10"/>
    </row>
    <row r="22" spans="1:6" x14ac:dyDescent="0.3">
      <c r="A22" s="5" t="s">
        <v>871</v>
      </c>
      <c r="B22" s="12"/>
      <c r="C22" s="12"/>
      <c r="D22" s="12"/>
      <c r="E22" s="12"/>
      <c r="F22" s="10"/>
    </row>
    <row r="23" spans="1:6" x14ac:dyDescent="0.3">
      <c r="A23" s="5" t="s">
        <v>872</v>
      </c>
      <c r="B23" s="12"/>
      <c r="C23" s="12"/>
      <c r="D23" s="12"/>
      <c r="E23" s="12"/>
      <c r="F23" s="10"/>
    </row>
    <row r="24" spans="1:6" x14ac:dyDescent="0.3">
      <c r="A24" s="5" t="s">
        <v>873</v>
      </c>
      <c r="B24" s="12"/>
      <c r="C24" s="12"/>
      <c r="D24" s="12"/>
      <c r="E24" s="12"/>
      <c r="F24" s="10"/>
    </row>
    <row r="25" spans="1:6" x14ac:dyDescent="0.3">
      <c r="A25" s="5"/>
      <c r="B25" s="12"/>
      <c r="C25" s="12"/>
      <c r="D25" s="12"/>
      <c r="E25" s="12"/>
      <c r="F25" s="10"/>
    </row>
    <row r="26" spans="1:6" x14ac:dyDescent="0.3">
      <c r="A26" s="5"/>
      <c r="B26" s="12"/>
      <c r="C26" s="12"/>
      <c r="D26" s="12"/>
      <c r="E26" s="12"/>
      <c r="F26" s="10"/>
    </row>
    <row r="27" spans="1:6" x14ac:dyDescent="0.3">
      <c r="A27" s="5"/>
      <c r="B27" s="12"/>
      <c r="C27" s="12"/>
      <c r="D27" s="12"/>
      <c r="E27" s="12"/>
      <c r="F27" s="10"/>
    </row>
    <row r="28" spans="1:6" x14ac:dyDescent="0.3">
      <c r="A28" s="5" t="s">
        <v>25</v>
      </c>
      <c r="B28" s="12"/>
      <c r="C28" s="12"/>
      <c r="D28" s="12"/>
      <c r="E28" s="12"/>
      <c r="F28" s="10"/>
    </row>
    <row r="29" spans="1:6" x14ac:dyDescent="0.3">
      <c r="B29" s="57">
        <f>SUM(B3:B28)</f>
        <v>175</v>
      </c>
      <c r="C29" s="57"/>
      <c r="D29" s="57"/>
      <c r="E29" s="57"/>
      <c r="F29" s="57">
        <f>SUM(F3:F28)</f>
        <v>175</v>
      </c>
    </row>
    <row r="30" spans="1:6" x14ac:dyDescent="0.3">
      <c r="B30" s="6" t="s">
        <v>27</v>
      </c>
      <c r="C30" s="6" t="s">
        <v>709</v>
      </c>
      <c r="D30" s="6" t="s">
        <v>713</v>
      </c>
      <c r="E30" s="6" t="s">
        <v>28</v>
      </c>
      <c r="F30" s="6" t="s">
        <v>29</v>
      </c>
    </row>
    <row r="31" spans="1:6" x14ac:dyDescent="0.3">
      <c r="A31" s="7" t="s">
        <v>658</v>
      </c>
      <c r="B31" s="8">
        <v>7</v>
      </c>
      <c r="C31" s="8"/>
      <c r="D31" s="8"/>
      <c r="E31" s="8"/>
      <c r="F31" s="8"/>
    </row>
    <row r="32" spans="1:6" x14ac:dyDescent="0.3">
      <c r="A32" s="7" t="s">
        <v>26</v>
      </c>
      <c r="B32" s="9">
        <f>B31/22</f>
        <v>0.31818181818181818</v>
      </c>
      <c r="C32" s="9">
        <f>C31/22</f>
        <v>0</v>
      </c>
      <c r="D32" s="9">
        <f>D31/22</f>
        <v>0</v>
      </c>
      <c r="E32" s="9">
        <f>E31/22</f>
        <v>0</v>
      </c>
      <c r="F32" s="9">
        <f>AVERAGE(B32:E32)</f>
        <v>7.9545454545454544E-2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4323-83EB-4292-A2DD-5A7318CBF726}">
  <dimension ref="A1:F32"/>
  <sheetViews>
    <sheetView topLeftCell="A5" workbookViewId="0">
      <selection activeCell="A3" sqref="A3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867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148</v>
      </c>
      <c r="B3" s="12">
        <v>8.6</v>
      </c>
      <c r="C3" s="12"/>
      <c r="D3" s="12"/>
      <c r="E3" s="12"/>
      <c r="F3" s="10">
        <f>SUM(B3:E3)</f>
        <v>8.6</v>
      </c>
    </row>
    <row r="4" spans="1:6" x14ac:dyDescent="0.3">
      <c r="A4" s="5" t="s">
        <v>149</v>
      </c>
      <c r="B4" s="12"/>
      <c r="C4" s="12"/>
      <c r="D4" s="12"/>
      <c r="E4" s="12"/>
      <c r="F4" s="10"/>
    </row>
    <row r="5" spans="1:6" x14ac:dyDescent="0.3">
      <c r="A5" s="5" t="s">
        <v>150</v>
      </c>
      <c r="B5" s="12"/>
      <c r="C5" s="12"/>
      <c r="D5" s="12"/>
      <c r="E5" s="12"/>
      <c r="F5" s="10"/>
    </row>
    <row r="6" spans="1:6" x14ac:dyDescent="0.3">
      <c r="A6" s="5" t="s">
        <v>151</v>
      </c>
      <c r="B6" s="12">
        <v>30</v>
      </c>
      <c r="C6" s="12"/>
      <c r="D6" s="12"/>
      <c r="E6" s="12"/>
      <c r="F6" s="10">
        <f>SUM(B6:E6)</f>
        <v>30</v>
      </c>
    </row>
    <row r="7" spans="1:6" x14ac:dyDescent="0.3">
      <c r="A7" s="5" t="s">
        <v>152</v>
      </c>
      <c r="B7" s="12">
        <v>5</v>
      </c>
      <c r="C7" s="12"/>
      <c r="D7" s="12"/>
      <c r="E7" s="12"/>
      <c r="F7" s="10">
        <f>SUM(B7:E7)</f>
        <v>5</v>
      </c>
    </row>
    <row r="8" spans="1:6" x14ac:dyDescent="0.3">
      <c r="A8" s="5" t="s">
        <v>153</v>
      </c>
      <c r="B8" s="12">
        <v>4</v>
      </c>
      <c r="C8" s="12"/>
      <c r="D8" s="12"/>
      <c r="E8" s="12"/>
      <c r="F8" s="10">
        <f>SUM(B8:E8)</f>
        <v>4</v>
      </c>
    </row>
    <row r="9" spans="1:6" x14ac:dyDescent="0.3">
      <c r="A9" s="5" t="s">
        <v>154</v>
      </c>
      <c r="B9" s="12"/>
      <c r="C9" s="12"/>
      <c r="D9" s="12"/>
      <c r="E9" s="12"/>
      <c r="F9" s="10"/>
    </row>
    <row r="10" spans="1:6" x14ac:dyDescent="0.3">
      <c r="A10" s="5" t="s">
        <v>155</v>
      </c>
      <c r="B10" s="12">
        <v>28</v>
      </c>
      <c r="C10" s="12"/>
      <c r="D10" s="12"/>
      <c r="E10" s="12"/>
      <c r="F10" s="10">
        <f>SUM(B10:E10)</f>
        <v>28</v>
      </c>
    </row>
    <row r="11" spans="1:6" x14ac:dyDescent="0.3">
      <c r="A11" s="5" t="s">
        <v>156</v>
      </c>
      <c r="B11" s="12">
        <v>29</v>
      </c>
      <c r="C11" s="12"/>
      <c r="D11" s="12"/>
      <c r="E11" s="12"/>
      <c r="F11" s="10">
        <f>SUM(B11:E11)</f>
        <v>29</v>
      </c>
    </row>
    <row r="12" spans="1:6" x14ac:dyDescent="0.3">
      <c r="A12" s="5" t="s">
        <v>157</v>
      </c>
      <c r="B12" s="12">
        <v>6</v>
      </c>
      <c r="C12" s="12"/>
      <c r="D12" s="12"/>
      <c r="E12" s="12"/>
      <c r="F12" s="10">
        <f>SUM(B12:E12)</f>
        <v>6</v>
      </c>
    </row>
    <row r="13" spans="1:6" x14ac:dyDescent="0.3">
      <c r="A13" s="5" t="s">
        <v>158</v>
      </c>
      <c r="B13" s="12"/>
      <c r="C13" s="12"/>
      <c r="D13" s="12"/>
      <c r="E13" s="12"/>
      <c r="F13" s="10"/>
    </row>
    <row r="14" spans="1:6" x14ac:dyDescent="0.3">
      <c r="A14" s="5" t="s">
        <v>159</v>
      </c>
      <c r="B14" s="12">
        <v>142</v>
      </c>
      <c r="C14" s="12"/>
      <c r="D14" s="12"/>
      <c r="E14" s="12"/>
      <c r="F14" s="10">
        <f>SUM(B14:E14)</f>
        <v>142</v>
      </c>
    </row>
    <row r="15" spans="1:6" x14ac:dyDescent="0.3">
      <c r="A15" s="5" t="s">
        <v>160</v>
      </c>
      <c r="B15" s="12"/>
      <c r="C15" s="12"/>
      <c r="D15" s="12"/>
      <c r="E15" s="12"/>
      <c r="F15" s="10"/>
    </row>
    <row r="16" spans="1:6" x14ac:dyDescent="0.3">
      <c r="A16" s="5" t="s">
        <v>161</v>
      </c>
      <c r="B16" s="12"/>
      <c r="C16" s="12"/>
      <c r="D16" s="12"/>
      <c r="E16" s="12"/>
      <c r="F16" s="10"/>
    </row>
    <row r="17" spans="1:6" x14ac:dyDescent="0.3">
      <c r="A17" s="5" t="s">
        <v>162</v>
      </c>
      <c r="B17" s="12"/>
      <c r="C17" s="12"/>
      <c r="D17" s="12"/>
      <c r="E17" s="12"/>
      <c r="F17" s="10"/>
    </row>
    <row r="18" spans="1:6" x14ac:dyDescent="0.3">
      <c r="A18" s="5" t="s">
        <v>163</v>
      </c>
      <c r="B18" s="12"/>
      <c r="C18" s="12"/>
      <c r="D18" s="12"/>
      <c r="E18" s="12"/>
      <c r="F18" s="10"/>
    </row>
    <row r="19" spans="1:6" x14ac:dyDescent="0.3">
      <c r="A19" s="5" t="s">
        <v>164</v>
      </c>
      <c r="B19" s="12">
        <v>41</v>
      </c>
      <c r="C19" s="12"/>
      <c r="D19" s="12"/>
      <c r="E19" s="12"/>
      <c r="F19" s="10">
        <f>SUM(B19:E19)</f>
        <v>41</v>
      </c>
    </row>
    <row r="20" spans="1:6" x14ac:dyDescent="0.3">
      <c r="A20" s="5" t="s">
        <v>165</v>
      </c>
      <c r="B20" s="12">
        <v>50</v>
      </c>
      <c r="C20" s="12"/>
      <c r="D20" s="12"/>
      <c r="E20" s="12"/>
      <c r="F20" s="10">
        <f>SUM(B20:E20)</f>
        <v>50</v>
      </c>
    </row>
    <row r="21" spans="1:6" x14ac:dyDescent="0.3">
      <c r="A21" s="5" t="s">
        <v>166</v>
      </c>
      <c r="B21" s="12"/>
      <c r="C21" s="12"/>
      <c r="D21" s="12"/>
      <c r="E21" s="12"/>
      <c r="F21" s="10"/>
    </row>
    <row r="22" spans="1:6" x14ac:dyDescent="0.3">
      <c r="A22" s="5" t="s">
        <v>167</v>
      </c>
      <c r="B22" s="12"/>
      <c r="C22" s="12"/>
      <c r="D22" s="12"/>
      <c r="E22" s="12"/>
      <c r="F22" s="10"/>
    </row>
    <row r="23" spans="1:6" x14ac:dyDescent="0.3">
      <c r="A23" s="5" t="s">
        <v>168</v>
      </c>
      <c r="B23" s="12"/>
      <c r="C23" s="12"/>
      <c r="D23" s="12"/>
      <c r="E23" s="12"/>
      <c r="F23" s="10"/>
    </row>
    <row r="24" spans="1:6" x14ac:dyDescent="0.3">
      <c r="A24" s="5" t="s">
        <v>169</v>
      </c>
      <c r="B24" s="12"/>
      <c r="C24" s="12"/>
      <c r="D24" s="12"/>
      <c r="E24" s="12"/>
      <c r="F24" s="10"/>
    </row>
    <row r="25" spans="1:6" x14ac:dyDescent="0.3">
      <c r="A25" s="5" t="s">
        <v>170</v>
      </c>
      <c r="B25" s="12">
        <v>6.5</v>
      </c>
      <c r="C25" s="12"/>
      <c r="D25" s="12"/>
      <c r="E25" s="12"/>
      <c r="F25" s="10">
        <f>SUM(B25:E25)</f>
        <v>6.5</v>
      </c>
    </row>
    <row r="26" spans="1:6" x14ac:dyDescent="0.3">
      <c r="A26" s="5" t="s">
        <v>171</v>
      </c>
      <c r="B26" s="12"/>
      <c r="C26" s="12"/>
      <c r="D26" s="12"/>
      <c r="E26" s="12"/>
      <c r="F26" s="10"/>
    </row>
    <row r="27" spans="1:6" x14ac:dyDescent="0.3">
      <c r="A27" s="5" t="s">
        <v>868</v>
      </c>
      <c r="B27" s="12"/>
      <c r="C27" s="12"/>
      <c r="D27" s="12"/>
      <c r="E27" s="12"/>
      <c r="F27" s="10"/>
    </row>
    <row r="28" spans="1:6" x14ac:dyDescent="0.3">
      <c r="A28" s="5" t="s">
        <v>25</v>
      </c>
      <c r="B28" s="12"/>
      <c r="C28" s="12"/>
      <c r="D28" s="12"/>
      <c r="E28" s="12"/>
      <c r="F28" s="10"/>
    </row>
    <row r="29" spans="1:6" x14ac:dyDescent="0.3">
      <c r="B29" s="57">
        <f>SUM(B3:B28)</f>
        <v>350.1</v>
      </c>
      <c r="C29" s="57"/>
      <c r="D29" s="57"/>
      <c r="E29" s="57"/>
      <c r="F29" s="57">
        <f>SUM(F3:F28)</f>
        <v>350.1</v>
      </c>
    </row>
    <row r="30" spans="1:6" x14ac:dyDescent="0.3">
      <c r="B30" s="6" t="s">
        <v>27</v>
      </c>
      <c r="C30" s="6" t="s">
        <v>709</v>
      </c>
      <c r="D30" s="6" t="s">
        <v>713</v>
      </c>
      <c r="E30" s="6" t="s">
        <v>28</v>
      </c>
      <c r="F30" s="6" t="s">
        <v>29</v>
      </c>
    </row>
    <row r="31" spans="1:6" x14ac:dyDescent="0.3">
      <c r="A31" s="7" t="s">
        <v>658</v>
      </c>
      <c r="B31" s="8">
        <v>11</v>
      </c>
      <c r="C31" s="8"/>
      <c r="D31" s="8"/>
      <c r="E31" s="8"/>
      <c r="F31" s="8"/>
    </row>
    <row r="32" spans="1:6" x14ac:dyDescent="0.3">
      <c r="A32" s="7" t="s">
        <v>26</v>
      </c>
      <c r="B32" s="9">
        <f>B31/25</f>
        <v>0.44</v>
      </c>
      <c r="C32" s="9">
        <f>C31/25</f>
        <v>0</v>
      </c>
      <c r="D32" s="9">
        <f>D31/25</f>
        <v>0</v>
      </c>
      <c r="E32" s="9">
        <f>E31/25</f>
        <v>0</v>
      </c>
      <c r="F32" s="9">
        <f>SUM(AVERAGE(B32:E32))</f>
        <v>0.11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064F-4287-4A4F-B9C8-EEFA45F3739E}">
  <dimension ref="A1:F32"/>
  <sheetViews>
    <sheetView workbookViewId="0">
      <selection activeCell="A3" sqref="A3:B24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866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284</v>
      </c>
      <c r="B3" s="12"/>
      <c r="D3" s="12"/>
      <c r="E3" s="13"/>
      <c r="F3" s="10"/>
    </row>
    <row r="4" spans="1:6" x14ac:dyDescent="0.3">
      <c r="A4" s="5" t="s">
        <v>285</v>
      </c>
      <c r="B4" s="12"/>
      <c r="C4" s="12"/>
      <c r="D4" s="12"/>
      <c r="E4" s="12"/>
      <c r="F4" s="10"/>
    </row>
    <row r="5" spans="1:6" x14ac:dyDescent="0.3">
      <c r="A5" s="5" t="s">
        <v>286</v>
      </c>
      <c r="B5" s="12">
        <v>4</v>
      </c>
      <c r="C5" s="12"/>
      <c r="D5" s="12"/>
      <c r="E5" s="12"/>
      <c r="F5" s="10">
        <f>SUM(B5:E5)</f>
        <v>4</v>
      </c>
    </row>
    <row r="6" spans="1:6" x14ac:dyDescent="0.3">
      <c r="A6" s="5" t="s">
        <v>287</v>
      </c>
      <c r="B6" s="12"/>
      <c r="C6" s="12"/>
      <c r="D6" s="12"/>
      <c r="E6" s="12"/>
      <c r="F6" s="10"/>
    </row>
    <row r="7" spans="1:6" x14ac:dyDescent="0.3">
      <c r="A7" s="5" t="s">
        <v>288</v>
      </c>
      <c r="B7" s="12"/>
      <c r="C7" s="12"/>
      <c r="D7" s="12"/>
      <c r="E7" s="12"/>
      <c r="F7" s="10"/>
    </row>
    <row r="8" spans="1:6" x14ac:dyDescent="0.3">
      <c r="A8" s="5" t="s">
        <v>289</v>
      </c>
      <c r="B8" s="12"/>
      <c r="C8" s="12"/>
      <c r="D8" s="12"/>
      <c r="E8" s="12"/>
      <c r="F8" s="10"/>
    </row>
    <row r="9" spans="1:6" x14ac:dyDescent="0.3">
      <c r="A9" s="5" t="s">
        <v>290</v>
      </c>
      <c r="B9" s="12"/>
      <c r="C9" s="12"/>
      <c r="D9" s="12"/>
      <c r="E9" s="12"/>
      <c r="F9" s="10"/>
    </row>
    <row r="10" spans="1:6" x14ac:dyDescent="0.3">
      <c r="A10" s="5" t="s">
        <v>291</v>
      </c>
      <c r="B10" s="12"/>
      <c r="C10" s="12"/>
      <c r="D10" s="12"/>
      <c r="E10" s="12"/>
      <c r="F10" s="10"/>
    </row>
    <row r="11" spans="1:6" x14ac:dyDescent="0.3">
      <c r="A11" s="5" t="s">
        <v>292</v>
      </c>
      <c r="B11" s="12"/>
      <c r="C11" s="12"/>
      <c r="D11" s="12"/>
      <c r="E11" s="12"/>
      <c r="F11" s="10"/>
    </row>
    <row r="12" spans="1:6" x14ac:dyDescent="0.3">
      <c r="A12" s="5" t="s">
        <v>293</v>
      </c>
      <c r="B12" s="12"/>
      <c r="C12" s="12"/>
      <c r="D12" s="12"/>
      <c r="E12" s="12"/>
      <c r="F12" s="10"/>
    </row>
    <row r="13" spans="1:6" x14ac:dyDescent="0.3">
      <c r="A13" s="5" t="s">
        <v>294</v>
      </c>
      <c r="B13" s="12">
        <v>7</v>
      </c>
      <c r="C13" s="12"/>
      <c r="D13" s="12"/>
      <c r="E13" s="12"/>
      <c r="F13" s="10">
        <f>SUM(B13:E13)</f>
        <v>7</v>
      </c>
    </row>
    <row r="14" spans="1:6" x14ac:dyDescent="0.3">
      <c r="A14" s="5" t="s">
        <v>295</v>
      </c>
      <c r="B14" s="12">
        <v>6</v>
      </c>
      <c r="C14" s="12"/>
      <c r="D14" s="12"/>
      <c r="E14" s="12"/>
      <c r="F14" s="10">
        <f>SUM(B14:E14)</f>
        <v>6</v>
      </c>
    </row>
    <row r="15" spans="1:6" x14ac:dyDescent="0.3">
      <c r="A15" s="5" t="s">
        <v>296</v>
      </c>
      <c r="B15" s="12"/>
      <c r="C15" s="12"/>
      <c r="D15" s="12"/>
      <c r="E15" s="12"/>
      <c r="F15" s="10"/>
    </row>
    <row r="16" spans="1:6" x14ac:dyDescent="0.3">
      <c r="A16" s="5" t="s">
        <v>297</v>
      </c>
      <c r="B16" s="12">
        <v>20</v>
      </c>
      <c r="C16" s="12"/>
      <c r="D16" s="12"/>
      <c r="E16" s="12"/>
      <c r="F16" s="10">
        <f>SUM(B16:E16)</f>
        <v>20</v>
      </c>
    </row>
    <row r="17" spans="1:6" x14ac:dyDescent="0.3">
      <c r="A17" s="5" t="s">
        <v>298</v>
      </c>
      <c r="B17" s="12">
        <v>9.1999999999999993</v>
      </c>
      <c r="C17" s="12"/>
      <c r="D17" s="12"/>
      <c r="E17" s="12"/>
      <c r="F17" s="10">
        <f>SUM(B17:E17)</f>
        <v>9.1999999999999993</v>
      </c>
    </row>
    <row r="18" spans="1:6" x14ac:dyDescent="0.3">
      <c r="A18" s="5" t="s">
        <v>299</v>
      </c>
      <c r="B18" s="12">
        <v>3</v>
      </c>
      <c r="C18" s="12"/>
      <c r="D18" s="12"/>
      <c r="E18" s="12"/>
      <c r="F18" s="10">
        <f>SUM(B18:E18)</f>
        <v>3</v>
      </c>
    </row>
    <row r="19" spans="1:6" x14ac:dyDescent="0.3">
      <c r="A19" s="5" t="s">
        <v>300</v>
      </c>
      <c r="B19" s="12">
        <v>20</v>
      </c>
      <c r="C19" s="12"/>
      <c r="D19" s="12"/>
      <c r="E19" s="12"/>
      <c r="F19" s="10">
        <f>SUM(B19:E19)</f>
        <v>20</v>
      </c>
    </row>
    <row r="20" spans="1:6" x14ac:dyDescent="0.3">
      <c r="A20" s="5" t="s">
        <v>301</v>
      </c>
      <c r="B20" s="12">
        <v>22</v>
      </c>
      <c r="C20" s="12"/>
      <c r="D20" s="12"/>
      <c r="E20" s="12"/>
      <c r="F20" s="10">
        <f>SUM(B20:E20)</f>
        <v>22</v>
      </c>
    </row>
    <row r="21" spans="1:6" x14ac:dyDescent="0.3">
      <c r="A21" s="5" t="s">
        <v>302</v>
      </c>
      <c r="B21" s="12"/>
      <c r="C21" s="12"/>
      <c r="D21" s="12"/>
      <c r="E21" s="12"/>
      <c r="F21" s="10"/>
    </row>
    <row r="22" spans="1:6" x14ac:dyDescent="0.3">
      <c r="A22" s="5" t="s">
        <v>303</v>
      </c>
      <c r="B22" s="12">
        <v>10</v>
      </c>
      <c r="C22" s="12"/>
      <c r="D22" s="12"/>
      <c r="E22" s="12"/>
      <c r="F22" s="10">
        <f>SUM(B22:E22)</f>
        <v>10</v>
      </c>
    </row>
    <row r="23" spans="1:6" x14ac:dyDescent="0.3">
      <c r="A23" s="5" t="s">
        <v>304</v>
      </c>
      <c r="B23" s="12">
        <v>260</v>
      </c>
      <c r="C23" s="12"/>
      <c r="D23" s="12"/>
      <c r="E23" s="12"/>
      <c r="F23" s="10">
        <f>SUM(B23:E23)</f>
        <v>260</v>
      </c>
    </row>
    <row r="24" spans="1:6" x14ac:dyDescent="0.3">
      <c r="A24" s="5" t="s">
        <v>305</v>
      </c>
      <c r="B24" s="12"/>
      <c r="C24" s="12"/>
      <c r="D24" s="12"/>
      <c r="E24" s="12"/>
      <c r="F24" s="10"/>
    </row>
    <row r="25" spans="1:6" x14ac:dyDescent="0.3">
      <c r="A25" s="5"/>
      <c r="B25" s="12"/>
      <c r="C25" s="12"/>
      <c r="D25" s="12"/>
      <c r="E25" s="12"/>
      <c r="F25" s="10"/>
    </row>
    <row r="26" spans="1:6" x14ac:dyDescent="0.3">
      <c r="A26" s="5"/>
      <c r="B26" s="12"/>
      <c r="C26" s="12"/>
      <c r="D26" s="12"/>
      <c r="E26" s="12"/>
      <c r="F26" s="10"/>
    </row>
    <row r="27" spans="1:6" x14ac:dyDescent="0.3">
      <c r="A27" s="5"/>
      <c r="B27" s="12"/>
      <c r="C27" s="12"/>
      <c r="D27" s="12"/>
      <c r="E27" s="12"/>
      <c r="F27" s="10"/>
    </row>
    <row r="28" spans="1:6" x14ac:dyDescent="0.3">
      <c r="A28" s="5" t="s">
        <v>25</v>
      </c>
      <c r="B28" s="12"/>
      <c r="C28" s="12"/>
      <c r="D28" s="12"/>
      <c r="E28" s="12"/>
      <c r="F28" s="10"/>
    </row>
    <row r="29" spans="1:6" x14ac:dyDescent="0.3">
      <c r="A29" t="s">
        <v>617</v>
      </c>
      <c r="B29" s="57">
        <f>SUM(B3:B28)</f>
        <v>361.2</v>
      </c>
      <c r="C29" s="57"/>
      <c r="D29" s="57"/>
      <c r="E29" s="57"/>
      <c r="F29" s="57">
        <f>SUM(F3:F28)</f>
        <v>361.2</v>
      </c>
    </row>
    <row r="30" spans="1:6" x14ac:dyDescent="0.3">
      <c r="B30" s="6" t="s">
        <v>27</v>
      </c>
      <c r="C30" s="6" t="s">
        <v>709</v>
      </c>
      <c r="D30" s="6" t="s">
        <v>713</v>
      </c>
      <c r="E30" s="6" t="s">
        <v>28</v>
      </c>
      <c r="F30" s="6" t="s">
        <v>29</v>
      </c>
    </row>
    <row r="31" spans="1:6" x14ac:dyDescent="0.3">
      <c r="A31" s="7" t="s">
        <v>658</v>
      </c>
      <c r="B31" s="8">
        <v>10</v>
      </c>
      <c r="C31" s="8"/>
      <c r="D31" s="8"/>
      <c r="E31" s="8"/>
      <c r="F31" s="8"/>
    </row>
    <row r="32" spans="1:6" x14ac:dyDescent="0.3">
      <c r="A32" s="7" t="s">
        <v>26</v>
      </c>
      <c r="B32" s="9">
        <f>B31/22</f>
        <v>0.45454545454545453</v>
      </c>
      <c r="C32" s="9">
        <f>C31/22</f>
        <v>0</v>
      </c>
      <c r="D32" s="9">
        <f>D31/22</f>
        <v>0</v>
      </c>
      <c r="E32" s="9">
        <f>E31/22</f>
        <v>0</v>
      </c>
      <c r="F32" s="9">
        <f>AVERAGE(B32:E32)</f>
        <v>0.11363636363636363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FD91-D74A-448C-AC9D-DBB26C1ECBBB}">
  <dimension ref="A1:F33"/>
  <sheetViews>
    <sheetView workbookViewId="0">
      <selection activeCell="A3" sqref="A3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864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172</v>
      </c>
      <c r="B3" s="12">
        <v>11</v>
      </c>
      <c r="C3" s="12"/>
      <c r="D3" s="12"/>
      <c r="E3" s="12"/>
      <c r="F3" s="10">
        <f t="shared" ref="F3:F14" si="0">SUM(B3:E3)</f>
        <v>11</v>
      </c>
    </row>
    <row r="4" spans="1:6" x14ac:dyDescent="0.3">
      <c r="A4" s="5" t="s">
        <v>173</v>
      </c>
      <c r="B4" s="12">
        <v>223.5</v>
      </c>
      <c r="C4" s="12"/>
      <c r="D4" s="12"/>
      <c r="E4" s="12"/>
      <c r="F4" s="10">
        <f t="shared" si="0"/>
        <v>223.5</v>
      </c>
    </row>
    <row r="5" spans="1:6" x14ac:dyDescent="0.3">
      <c r="A5" s="5" t="s">
        <v>174</v>
      </c>
      <c r="B5" s="12">
        <v>5</v>
      </c>
      <c r="C5" s="12"/>
      <c r="D5" s="12"/>
      <c r="E5" s="12"/>
      <c r="F5" s="10">
        <f t="shared" si="0"/>
        <v>5</v>
      </c>
    </row>
    <row r="6" spans="1:6" x14ac:dyDescent="0.3">
      <c r="A6" s="5" t="s">
        <v>175</v>
      </c>
      <c r="B6" s="12">
        <v>20</v>
      </c>
      <c r="C6" s="12"/>
      <c r="D6" s="12"/>
      <c r="E6" s="12"/>
      <c r="F6" s="10">
        <f t="shared" si="0"/>
        <v>20</v>
      </c>
    </row>
    <row r="7" spans="1:6" x14ac:dyDescent="0.3">
      <c r="A7" s="5" t="s">
        <v>176</v>
      </c>
      <c r="B7" s="12">
        <v>5</v>
      </c>
      <c r="C7" s="12"/>
      <c r="D7" s="12"/>
      <c r="E7" s="12"/>
      <c r="F7" s="10">
        <f t="shared" si="0"/>
        <v>5</v>
      </c>
    </row>
    <row r="8" spans="1:6" x14ac:dyDescent="0.3">
      <c r="A8" s="5" t="s">
        <v>177</v>
      </c>
      <c r="B8" s="12">
        <v>7.5</v>
      </c>
      <c r="C8" s="12"/>
      <c r="D8" s="12"/>
      <c r="E8" s="12"/>
      <c r="F8" s="10">
        <f t="shared" si="0"/>
        <v>7.5</v>
      </c>
    </row>
    <row r="9" spans="1:6" x14ac:dyDescent="0.3">
      <c r="A9" s="5" t="s">
        <v>178</v>
      </c>
      <c r="B9" s="12">
        <v>107.5</v>
      </c>
      <c r="C9" s="12"/>
      <c r="D9" s="12"/>
      <c r="E9" s="12"/>
      <c r="F9" s="10">
        <f t="shared" si="0"/>
        <v>107.5</v>
      </c>
    </row>
    <row r="10" spans="1:6" x14ac:dyDescent="0.3">
      <c r="A10" s="5" t="s">
        <v>179</v>
      </c>
      <c r="B10" s="12">
        <v>1</v>
      </c>
      <c r="C10" s="12"/>
      <c r="D10" s="12"/>
      <c r="E10" s="12"/>
      <c r="F10" s="10">
        <f t="shared" si="0"/>
        <v>1</v>
      </c>
    </row>
    <row r="11" spans="1:6" x14ac:dyDescent="0.3">
      <c r="A11" s="5" t="s">
        <v>180</v>
      </c>
      <c r="B11" s="12">
        <v>1</v>
      </c>
      <c r="C11" s="12"/>
      <c r="D11" s="12"/>
      <c r="E11" s="12"/>
      <c r="F11" s="10">
        <f t="shared" si="0"/>
        <v>1</v>
      </c>
    </row>
    <row r="12" spans="1:6" x14ac:dyDescent="0.3">
      <c r="A12" s="5" t="s">
        <v>181</v>
      </c>
      <c r="B12" s="12">
        <v>21</v>
      </c>
      <c r="C12" s="12"/>
      <c r="D12" s="12"/>
      <c r="E12" s="12"/>
      <c r="F12" s="10">
        <f t="shared" si="0"/>
        <v>21</v>
      </c>
    </row>
    <row r="13" spans="1:6" x14ac:dyDescent="0.3">
      <c r="A13" s="5" t="s">
        <v>182</v>
      </c>
      <c r="B13" s="12">
        <v>10</v>
      </c>
      <c r="C13" s="12"/>
      <c r="D13" s="12"/>
      <c r="E13" s="12"/>
      <c r="F13" s="10">
        <f t="shared" si="0"/>
        <v>10</v>
      </c>
    </row>
    <row r="14" spans="1:6" x14ac:dyDescent="0.3">
      <c r="A14" s="5" t="s">
        <v>183</v>
      </c>
      <c r="B14" s="12">
        <v>8</v>
      </c>
      <c r="C14" s="12"/>
      <c r="D14" s="12"/>
      <c r="E14" s="12"/>
      <c r="F14" s="10">
        <f t="shared" si="0"/>
        <v>8</v>
      </c>
    </row>
    <row r="15" spans="1:6" x14ac:dyDescent="0.3">
      <c r="A15" s="5" t="s">
        <v>184</v>
      </c>
      <c r="B15" s="12"/>
      <c r="C15" s="12"/>
      <c r="D15" s="12"/>
      <c r="E15" s="12"/>
      <c r="F15" s="10"/>
    </row>
    <row r="16" spans="1:6" x14ac:dyDescent="0.3">
      <c r="A16" s="5" t="s">
        <v>185</v>
      </c>
      <c r="B16" s="12">
        <v>9</v>
      </c>
      <c r="C16" s="12"/>
      <c r="D16" s="12"/>
      <c r="E16" s="12"/>
      <c r="F16" s="10">
        <f t="shared" ref="F16:F23" si="1">SUM(B16:E16)</f>
        <v>9</v>
      </c>
    </row>
    <row r="17" spans="1:6" x14ac:dyDescent="0.3">
      <c r="A17" s="5" t="s">
        <v>186</v>
      </c>
      <c r="B17" s="12">
        <v>60</v>
      </c>
      <c r="C17" s="12"/>
      <c r="D17" s="12"/>
      <c r="E17" s="12"/>
      <c r="F17" s="10">
        <f t="shared" si="1"/>
        <v>60</v>
      </c>
    </row>
    <row r="18" spans="1:6" x14ac:dyDescent="0.3">
      <c r="A18" s="5" t="s">
        <v>187</v>
      </c>
      <c r="B18" s="12">
        <v>35.5</v>
      </c>
      <c r="C18" s="12"/>
      <c r="D18" s="12"/>
      <c r="E18" s="12"/>
      <c r="F18" s="10">
        <f t="shared" si="1"/>
        <v>35.5</v>
      </c>
    </row>
    <row r="19" spans="1:6" x14ac:dyDescent="0.3">
      <c r="A19" s="5" t="s">
        <v>188</v>
      </c>
      <c r="B19" s="12">
        <v>48.3</v>
      </c>
      <c r="C19" s="12"/>
      <c r="D19" s="12"/>
      <c r="E19" s="12"/>
      <c r="F19" s="10">
        <f t="shared" si="1"/>
        <v>48.3</v>
      </c>
    </row>
    <row r="20" spans="1:6" x14ac:dyDescent="0.3">
      <c r="A20" s="5" t="s">
        <v>189</v>
      </c>
      <c r="B20" s="12">
        <v>10</v>
      </c>
      <c r="C20" s="12"/>
      <c r="D20" s="12"/>
      <c r="E20" s="12"/>
      <c r="F20" s="10">
        <f t="shared" si="1"/>
        <v>10</v>
      </c>
    </row>
    <row r="21" spans="1:6" x14ac:dyDescent="0.3">
      <c r="A21" s="5" t="s">
        <v>190</v>
      </c>
      <c r="B21" s="12">
        <v>36</v>
      </c>
      <c r="C21" s="12"/>
      <c r="D21" s="12"/>
      <c r="E21" s="12"/>
      <c r="F21" s="10">
        <f t="shared" si="1"/>
        <v>36</v>
      </c>
    </row>
    <row r="22" spans="1:6" x14ac:dyDescent="0.3">
      <c r="A22" s="5" t="s">
        <v>191</v>
      </c>
      <c r="B22" s="12">
        <v>9</v>
      </c>
      <c r="C22" s="12"/>
      <c r="D22" s="12"/>
      <c r="E22" s="12"/>
      <c r="F22" s="10">
        <f t="shared" si="1"/>
        <v>9</v>
      </c>
    </row>
    <row r="23" spans="1:6" x14ac:dyDescent="0.3">
      <c r="A23" s="5" t="s">
        <v>192</v>
      </c>
      <c r="B23" s="12">
        <v>4</v>
      </c>
      <c r="C23" s="12"/>
      <c r="D23" s="12"/>
      <c r="E23" s="12"/>
      <c r="F23" s="10">
        <f t="shared" si="1"/>
        <v>4</v>
      </c>
    </row>
    <row r="24" spans="1:6" x14ac:dyDescent="0.3">
      <c r="A24" s="5" t="s">
        <v>193</v>
      </c>
      <c r="B24" s="12"/>
      <c r="C24" s="12"/>
      <c r="D24" s="12"/>
      <c r="E24" s="12"/>
      <c r="F24" s="10"/>
    </row>
    <row r="25" spans="1:6" x14ac:dyDescent="0.3">
      <c r="A25" s="5" t="s">
        <v>865</v>
      </c>
      <c r="B25" s="12">
        <v>2.5</v>
      </c>
      <c r="C25" s="12"/>
      <c r="D25" s="12"/>
      <c r="E25" s="12"/>
      <c r="F25" s="10">
        <f>SUM(B25:E25)</f>
        <v>2.5</v>
      </c>
    </row>
    <row r="26" spans="1:6" x14ac:dyDescent="0.3">
      <c r="A26" s="5"/>
      <c r="B26" s="12"/>
      <c r="C26" s="12"/>
      <c r="D26" s="12"/>
      <c r="E26" s="12"/>
      <c r="F26" s="10"/>
    </row>
    <row r="27" spans="1:6" x14ac:dyDescent="0.3">
      <c r="A27" s="5"/>
      <c r="B27" s="12"/>
      <c r="C27" s="12"/>
      <c r="D27" s="12"/>
      <c r="E27" s="12"/>
      <c r="F27" s="10"/>
    </row>
    <row r="28" spans="1:6" x14ac:dyDescent="0.3">
      <c r="A28" s="5"/>
      <c r="B28" s="12"/>
      <c r="C28" s="12"/>
      <c r="D28" s="12"/>
      <c r="E28" s="12"/>
      <c r="F28" s="10"/>
    </row>
    <row r="29" spans="1:6" x14ac:dyDescent="0.3">
      <c r="A29" s="5" t="s">
        <v>25</v>
      </c>
      <c r="B29" s="12"/>
      <c r="C29" s="12"/>
      <c r="D29" s="12"/>
      <c r="E29" s="12"/>
      <c r="F29" s="10"/>
    </row>
    <row r="30" spans="1:6" x14ac:dyDescent="0.3">
      <c r="B30" s="14">
        <f>SUM(B3:B29)</f>
        <v>634.79999999999995</v>
      </c>
      <c r="C30" s="14"/>
      <c r="D30" s="14"/>
      <c r="E30" s="14"/>
      <c r="F30" s="14">
        <f>SUM(F3:F29)</f>
        <v>634.79999999999995</v>
      </c>
    </row>
    <row r="31" spans="1:6" x14ac:dyDescent="0.3">
      <c r="B31" s="6" t="s">
        <v>27</v>
      </c>
      <c r="C31" s="6" t="s">
        <v>709</v>
      </c>
      <c r="D31" s="6" t="s">
        <v>713</v>
      </c>
      <c r="E31" s="6" t="s">
        <v>28</v>
      </c>
      <c r="F31" s="6" t="s">
        <v>29</v>
      </c>
    </row>
    <row r="32" spans="1:6" x14ac:dyDescent="0.3">
      <c r="A32" s="7"/>
      <c r="B32" s="8">
        <v>21</v>
      </c>
      <c r="C32" s="8"/>
      <c r="D32" s="8"/>
      <c r="E32" s="8"/>
      <c r="F32" s="8"/>
    </row>
    <row r="33" spans="1:6" x14ac:dyDescent="0.3">
      <c r="A33" s="7" t="s">
        <v>26</v>
      </c>
      <c r="B33" s="9">
        <f>B32/23</f>
        <v>0.91304347826086951</v>
      </c>
      <c r="C33" s="9">
        <f>C32/23</f>
        <v>0</v>
      </c>
      <c r="D33" s="9">
        <f>D32/23</f>
        <v>0</v>
      </c>
      <c r="E33" s="9">
        <f>E32/23</f>
        <v>0</v>
      </c>
      <c r="F33" s="9">
        <f>AVERAGE(B33:E33)</f>
        <v>0.22826086956521738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EFC8-D1A5-4BA2-B4C9-2AE968F62EAC}">
  <dimension ref="A1:F33"/>
  <sheetViews>
    <sheetView topLeftCell="A2" workbookViewId="0">
      <selection activeCell="A3" sqref="A3:B27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863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194</v>
      </c>
      <c r="B3" s="12">
        <v>80</v>
      </c>
      <c r="C3" s="12"/>
      <c r="D3" s="12"/>
      <c r="E3" s="12"/>
      <c r="F3" s="10">
        <f t="shared" ref="F3:F27" si="0">SUM(B3:E3)</f>
        <v>80</v>
      </c>
    </row>
    <row r="4" spans="1:6" x14ac:dyDescent="0.3">
      <c r="A4" s="5" t="s">
        <v>195</v>
      </c>
      <c r="B4" s="12">
        <v>20</v>
      </c>
      <c r="C4" s="12"/>
      <c r="D4" s="12"/>
      <c r="E4" s="12"/>
      <c r="F4" s="10">
        <f t="shared" si="0"/>
        <v>20</v>
      </c>
    </row>
    <row r="5" spans="1:6" x14ac:dyDescent="0.3">
      <c r="A5" s="5" t="s">
        <v>196</v>
      </c>
      <c r="B5" s="12">
        <v>7</v>
      </c>
      <c r="C5" s="12"/>
      <c r="D5" s="12"/>
      <c r="E5" s="12"/>
      <c r="F5" s="10">
        <f t="shared" si="0"/>
        <v>7</v>
      </c>
    </row>
    <row r="6" spans="1:6" x14ac:dyDescent="0.3">
      <c r="A6" s="5" t="s">
        <v>197</v>
      </c>
      <c r="B6" s="12">
        <v>6.8</v>
      </c>
      <c r="C6" s="12"/>
      <c r="D6" s="12"/>
      <c r="E6" s="12"/>
      <c r="F6" s="10">
        <f t="shared" si="0"/>
        <v>6.8</v>
      </c>
    </row>
    <row r="7" spans="1:6" x14ac:dyDescent="0.3">
      <c r="A7" s="5" t="s">
        <v>198</v>
      </c>
      <c r="B7" s="12">
        <v>15.5</v>
      </c>
      <c r="C7" s="12"/>
      <c r="D7" s="12"/>
      <c r="E7" s="12"/>
      <c r="F7" s="10">
        <f t="shared" si="0"/>
        <v>15.5</v>
      </c>
    </row>
    <row r="8" spans="1:6" x14ac:dyDescent="0.3">
      <c r="A8" s="5" t="s">
        <v>199</v>
      </c>
      <c r="B8" s="12">
        <v>34</v>
      </c>
      <c r="C8" s="12"/>
      <c r="D8" s="12"/>
      <c r="E8" s="12"/>
      <c r="F8" s="10">
        <f t="shared" si="0"/>
        <v>34</v>
      </c>
    </row>
    <row r="9" spans="1:6" x14ac:dyDescent="0.3">
      <c r="A9" s="5" t="s">
        <v>200</v>
      </c>
      <c r="B9" s="12">
        <v>5</v>
      </c>
      <c r="C9" s="12"/>
      <c r="D9" s="12"/>
      <c r="E9" s="12"/>
      <c r="F9" s="10">
        <f t="shared" si="0"/>
        <v>5</v>
      </c>
    </row>
    <row r="10" spans="1:6" x14ac:dyDescent="0.3">
      <c r="A10" s="5" t="s">
        <v>201</v>
      </c>
      <c r="B10" s="12">
        <v>6</v>
      </c>
      <c r="C10" s="12"/>
      <c r="D10" s="12"/>
      <c r="E10" s="12"/>
      <c r="F10" s="10">
        <f t="shared" si="0"/>
        <v>6</v>
      </c>
    </row>
    <row r="11" spans="1:6" x14ac:dyDescent="0.3">
      <c r="A11" s="5" t="s">
        <v>202</v>
      </c>
      <c r="B11" s="12">
        <v>20</v>
      </c>
      <c r="C11" s="12"/>
      <c r="D11" s="12"/>
      <c r="E11" s="12"/>
      <c r="F11" s="10">
        <f t="shared" si="0"/>
        <v>20</v>
      </c>
    </row>
    <row r="12" spans="1:6" x14ac:dyDescent="0.3">
      <c r="A12" s="5" t="s">
        <v>203</v>
      </c>
      <c r="B12" s="12">
        <v>25</v>
      </c>
      <c r="C12" s="12"/>
      <c r="D12" s="12"/>
      <c r="E12" s="12"/>
      <c r="F12" s="10">
        <f t="shared" si="0"/>
        <v>25</v>
      </c>
    </row>
    <row r="13" spans="1:6" x14ac:dyDescent="0.3">
      <c r="A13" s="5" t="s">
        <v>204</v>
      </c>
      <c r="B13" s="12">
        <v>6</v>
      </c>
      <c r="C13" s="12"/>
      <c r="D13" s="12"/>
      <c r="E13" s="12"/>
      <c r="F13" s="10">
        <f t="shared" si="0"/>
        <v>6</v>
      </c>
    </row>
    <row r="14" spans="1:6" x14ac:dyDescent="0.3">
      <c r="A14" s="5" t="s">
        <v>205</v>
      </c>
      <c r="B14" s="12">
        <v>9</v>
      </c>
      <c r="C14" s="12"/>
      <c r="D14" s="12"/>
      <c r="E14" s="12"/>
      <c r="F14" s="10">
        <f t="shared" si="0"/>
        <v>9</v>
      </c>
    </row>
    <row r="15" spans="1:6" x14ac:dyDescent="0.3">
      <c r="A15" s="5" t="s">
        <v>206</v>
      </c>
      <c r="B15" s="12">
        <v>47</v>
      </c>
      <c r="C15" s="12"/>
      <c r="D15" s="12"/>
      <c r="E15" s="12"/>
      <c r="F15" s="10">
        <f t="shared" si="0"/>
        <v>47</v>
      </c>
    </row>
    <row r="16" spans="1:6" x14ac:dyDescent="0.3">
      <c r="A16" s="5" t="s">
        <v>207</v>
      </c>
      <c r="B16" s="12">
        <v>10</v>
      </c>
      <c r="C16" s="12"/>
      <c r="D16" s="12"/>
      <c r="E16" s="12"/>
      <c r="F16" s="10">
        <f t="shared" si="0"/>
        <v>10</v>
      </c>
    </row>
    <row r="17" spans="1:6" x14ac:dyDescent="0.3">
      <c r="A17" s="5" t="s">
        <v>208</v>
      </c>
      <c r="B17" s="12">
        <v>5.25</v>
      </c>
      <c r="C17" s="12"/>
      <c r="D17" s="12"/>
      <c r="E17" s="12"/>
      <c r="F17" s="10">
        <f t="shared" si="0"/>
        <v>5.25</v>
      </c>
    </row>
    <row r="18" spans="1:6" x14ac:dyDescent="0.3">
      <c r="A18" s="5" t="s">
        <v>209</v>
      </c>
      <c r="B18" s="12">
        <v>12</v>
      </c>
      <c r="C18" s="12"/>
      <c r="D18" s="12"/>
      <c r="E18" s="12"/>
      <c r="F18" s="10">
        <f t="shared" si="0"/>
        <v>12</v>
      </c>
    </row>
    <row r="19" spans="1:6" x14ac:dyDescent="0.3">
      <c r="A19" s="5" t="s">
        <v>210</v>
      </c>
      <c r="B19" s="12">
        <v>5.7</v>
      </c>
      <c r="C19" s="12"/>
      <c r="D19" s="12"/>
      <c r="E19" s="12"/>
      <c r="F19" s="10">
        <f t="shared" si="0"/>
        <v>5.7</v>
      </c>
    </row>
    <row r="20" spans="1:6" x14ac:dyDescent="0.3">
      <c r="A20" s="5" t="s">
        <v>211</v>
      </c>
      <c r="B20" s="12">
        <v>7.1</v>
      </c>
      <c r="C20" s="12"/>
      <c r="D20" s="12"/>
      <c r="E20" s="12"/>
      <c r="F20" s="10">
        <f t="shared" si="0"/>
        <v>7.1</v>
      </c>
    </row>
    <row r="21" spans="1:6" x14ac:dyDescent="0.3">
      <c r="A21" s="5" t="s">
        <v>212</v>
      </c>
      <c r="B21" s="12">
        <v>23.7</v>
      </c>
      <c r="C21" s="12"/>
      <c r="D21" s="12"/>
      <c r="E21" s="12"/>
      <c r="F21" s="10">
        <f t="shared" si="0"/>
        <v>23.7</v>
      </c>
    </row>
    <row r="22" spans="1:6" x14ac:dyDescent="0.3">
      <c r="A22" s="5" t="s">
        <v>213</v>
      </c>
      <c r="B22" s="12">
        <v>6</v>
      </c>
      <c r="C22" s="12"/>
      <c r="D22" s="12"/>
      <c r="E22" s="12"/>
      <c r="F22" s="10">
        <f t="shared" si="0"/>
        <v>6</v>
      </c>
    </row>
    <row r="23" spans="1:6" x14ac:dyDescent="0.3">
      <c r="A23" s="5" t="s">
        <v>214</v>
      </c>
      <c r="B23" s="12">
        <v>10</v>
      </c>
      <c r="C23" s="12"/>
      <c r="D23" s="12"/>
      <c r="E23" s="12"/>
      <c r="F23" s="10">
        <f t="shared" si="0"/>
        <v>10</v>
      </c>
    </row>
    <row r="24" spans="1:6" x14ac:dyDescent="0.3">
      <c r="A24" s="5" t="s">
        <v>215</v>
      </c>
      <c r="B24" s="12">
        <v>8</v>
      </c>
      <c r="C24" s="12"/>
      <c r="D24" s="12"/>
      <c r="E24" s="12"/>
      <c r="F24" s="10">
        <f t="shared" si="0"/>
        <v>8</v>
      </c>
    </row>
    <row r="25" spans="1:6" x14ac:dyDescent="0.3">
      <c r="A25" s="5" t="s">
        <v>216</v>
      </c>
      <c r="B25" s="12">
        <v>7</v>
      </c>
      <c r="C25" s="12"/>
      <c r="D25" s="12"/>
      <c r="E25" s="12"/>
      <c r="F25" s="10">
        <f t="shared" si="0"/>
        <v>7</v>
      </c>
    </row>
    <row r="26" spans="1:6" x14ac:dyDescent="0.3">
      <c r="A26" s="5" t="s">
        <v>217</v>
      </c>
      <c r="B26" s="12">
        <v>122</v>
      </c>
      <c r="C26" s="12"/>
      <c r="D26" s="12"/>
      <c r="E26" s="12"/>
      <c r="F26" s="10">
        <f t="shared" si="0"/>
        <v>122</v>
      </c>
    </row>
    <row r="27" spans="1:6" x14ac:dyDescent="0.3">
      <c r="A27" s="68" t="s">
        <v>710</v>
      </c>
      <c r="B27" s="12">
        <v>10</v>
      </c>
      <c r="C27" s="12"/>
      <c r="D27" s="12"/>
      <c r="E27" s="12"/>
      <c r="F27" s="10">
        <f t="shared" si="0"/>
        <v>10</v>
      </c>
    </row>
    <row r="28" spans="1:6" x14ac:dyDescent="0.3">
      <c r="A28" s="5"/>
      <c r="B28" s="12"/>
      <c r="C28" s="12"/>
      <c r="D28" s="12"/>
      <c r="E28" s="12"/>
      <c r="F28" s="10"/>
    </row>
    <row r="29" spans="1:6" x14ac:dyDescent="0.3">
      <c r="A29" s="5" t="s">
        <v>25</v>
      </c>
      <c r="B29" s="12"/>
      <c r="C29" s="12"/>
      <c r="D29" s="12"/>
      <c r="E29" s="12"/>
      <c r="F29" s="10"/>
    </row>
    <row r="30" spans="1:6" x14ac:dyDescent="0.3">
      <c r="B30" s="57">
        <f>SUM(B3:B29)</f>
        <v>508.05</v>
      </c>
      <c r="C30" s="57"/>
      <c r="D30" s="57"/>
      <c r="E30" s="57"/>
      <c r="F30" s="57">
        <f>SUM(F3:F29)</f>
        <v>508.05</v>
      </c>
    </row>
    <row r="31" spans="1:6" x14ac:dyDescent="0.3">
      <c r="B31" s="6" t="s">
        <v>27</v>
      </c>
      <c r="C31" s="6" t="s">
        <v>709</v>
      </c>
      <c r="D31" s="6" t="s">
        <v>713</v>
      </c>
      <c r="E31" s="6" t="s">
        <v>28</v>
      </c>
      <c r="F31" s="6" t="s">
        <v>29</v>
      </c>
    </row>
    <row r="32" spans="1:6" x14ac:dyDescent="0.3">
      <c r="A32" s="7" t="s">
        <v>658</v>
      </c>
      <c r="B32" s="8">
        <v>25</v>
      </c>
      <c r="C32" s="8"/>
      <c r="D32" s="8"/>
      <c r="E32" s="8"/>
      <c r="F32" s="8"/>
    </row>
    <row r="33" spans="1:6" x14ac:dyDescent="0.3">
      <c r="A33" s="7" t="s">
        <v>26</v>
      </c>
      <c r="B33" s="9">
        <f>B32/25</f>
        <v>1</v>
      </c>
      <c r="C33" s="9">
        <f>C32/25</f>
        <v>0</v>
      </c>
      <c r="D33" s="9">
        <f>D32/25</f>
        <v>0</v>
      </c>
      <c r="E33" s="9">
        <f>E32/25</f>
        <v>0</v>
      </c>
      <c r="F33" s="9">
        <f>AVERAGE(B33:D33)</f>
        <v>0.33333333333333331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BB4-076D-4DEB-9789-E60C91814294}">
  <dimension ref="A1:F33"/>
  <sheetViews>
    <sheetView workbookViewId="0">
      <selection activeCell="A3" sqref="A3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861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218</v>
      </c>
      <c r="B3" s="12">
        <v>19</v>
      </c>
      <c r="C3" s="12"/>
      <c r="D3" s="12"/>
      <c r="E3" s="12"/>
      <c r="F3" s="10">
        <f t="shared" ref="F3:F9" si="0">SUM(B3:E3)</f>
        <v>19</v>
      </c>
    </row>
    <row r="4" spans="1:6" x14ac:dyDescent="0.3">
      <c r="A4" s="5" t="s">
        <v>219</v>
      </c>
      <c r="B4" s="12">
        <v>3</v>
      </c>
      <c r="C4" s="12"/>
      <c r="D4" s="12"/>
      <c r="E4" s="12"/>
      <c r="F4" s="10">
        <f t="shared" si="0"/>
        <v>3</v>
      </c>
    </row>
    <row r="5" spans="1:6" x14ac:dyDescent="0.3">
      <c r="A5" s="5" t="s">
        <v>220</v>
      </c>
      <c r="B5" s="12">
        <v>10</v>
      </c>
      <c r="C5" s="12"/>
      <c r="D5" s="12"/>
      <c r="E5" s="12"/>
      <c r="F5" s="10">
        <f t="shared" si="0"/>
        <v>10</v>
      </c>
    </row>
    <row r="6" spans="1:6" x14ac:dyDescent="0.3">
      <c r="A6" s="5" t="s">
        <v>221</v>
      </c>
      <c r="B6" s="12">
        <v>81</v>
      </c>
      <c r="C6" s="12"/>
      <c r="D6" s="12"/>
      <c r="E6" s="12"/>
      <c r="F6" s="10">
        <f t="shared" si="0"/>
        <v>81</v>
      </c>
    </row>
    <row r="7" spans="1:6" x14ac:dyDescent="0.3">
      <c r="A7" s="5" t="s">
        <v>222</v>
      </c>
      <c r="B7" s="12">
        <v>2.6</v>
      </c>
      <c r="C7" s="12"/>
      <c r="D7" s="12"/>
      <c r="E7" s="12"/>
      <c r="F7" s="10">
        <f t="shared" si="0"/>
        <v>2.6</v>
      </c>
    </row>
    <row r="8" spans="1:6" x14ac:dyDescent="0.3">
      <c r="A8" s="5" t="s">
        <v>223</v>
      </c>
      <c r="B8" s="12">
        <v>35</v>
      </c>
      <c r="C8" s="12"/>
      <c r="D8" s="12"/>
      <c r="E8" s="12"/>
      <c r="F8" s="10">
        <f t="shared" si="0"/>
        <v>35</v>
      </c>
    </row>
    <row r="9" spans="1:6" x14ac:dyDescent="0.3">
      <c r="A9" s="5" t="s">
        <v>224</v>
      </c>
      <c r="B9" s="12">
        <v>85</v>
      </c>
      <c r="C9" s="12"/>
      <c r="D9" s="12"/>
      <c r="E9" s="12"/>
      <c r="F9" s="10">
        <f t="shared" si="0"/>
        <v>85</v>
      </c>
    </row>
    <row r="10" spans="1:6" x14ac:dyDescent="0.3">
      <c r="A10" s="5" t="s">
        <v>225</v>
      </c>
      <c r="B10" s="12"/>
      <c r="C10" s="12"/>
      <c r="D10" s="12"/>
      <c r="E10" s="12"/>
      <c r="F10" s="10"/>
    </row>
    <row r="11" spans="1:6" x14ac:dyDescent="0.3">
      <c r="A11" s="5" t="s">
        <v>226</v>
      </c>
      <c r="B11" s="12"/>
      <c r="C11" s="12"/>
      <c r="D11" s="12"/>
      <c r="E11" s="12"/>
      <c r="F11" s="10"/>
    </row>
    <row r="12" spans="1:6" x14ac:dyDescent="0.3">
      <c r="A12" s="5" t="s">
        <v>227</v>
      </c>
      <c r="B12" s="12"/>
      <c r="C12" s="12"/>
      <c r="D12" s="12"/>
      <c r="E12" s="12"/>
      <c r="F12" s="10"/>
    </row>
    <row r="13" spans="1:6" x14ac:dyDescent="0.3">
      <c r="A13" s="5" t="s">
        <v>707</v>
      </c>
      <c r="B13" s="12">
        <v>5</v>
      </c>
      <c r="C13" s="12"/>
      <c r="D13" s="12"/>
      <c r="E13" s="12"/>
      <c r="F13" s="10">
        <f>SUM(B13:E13)</f>
        <v>5</v>
      </c>
    </row>
    <row r="14" spans="1:6" x14ac:dyDescent="0.3">
      <c r="A14" s="5" t="s">
        <v>228</v>
      </c>
      <c r="B14" s="12">
        <v>2.5</v>
      </c>
      <c r="C14" s="12"/>
      <c r="D14" s="12"/>
      <c r="E14" s="12"/>
      <c r="F14" s="10">
        <f>SUM(B14:E14)</f>
        <v>2.5</v>
      </c>
    </row>
    <row r="15" spans="1:6" x14ac:dyDescent="0.3">
      <c r="A15" s="5" t="s">
        <v>229</v>
      </c>
      <c r="B15" s="12"/>
      <c r="C15" s="12"/>
      <c r="D15" s="12"/>
      <c r="E15" s="12"/>
      <c r="F15" s="10"/>
    </row>
    <row r="16" spans="1:6" x14ac:dyDescent="0.3">
      <c r="A16" s="5" t="s">
        <v>230</v>
      </c>
      <c r="B16" s="12">
        <v>117</v>
      </c>
      <c r="C16" s="12"/>
      <c r="D16" s="12"/>
      <c r="E16" s="12"/>
      <c r="F16" s="10">
        <f>SUM(B16:E16)</f>
        <v>117</v>
      </c>
    </row>
    <row r="17" spans="1:6" x14ac:dyDescent="0.3">
      <c r="A17" s="5" t="s">
        <v>231</v>
      </c>
      <c r="B17" s="12"/>
      <c r="C17" s="12"/>
      <c r="D17" s="12"/>
      <c r="E17" s="12"/>
      <c r="F17" s="10"/>
    </row>
    <row r="18" spans="1:6" x14ac:dyDescent="0.3">
      <c r="A18" s="5" t="s">
        <v>232</v>
      </c>
      <c r="B18" s="12">
        <v>5</v>
      </c>
      <c r="C18" s="12"/>
      <c r="D18" s="12"/>
      <c r="E18" s="12"/>
      <c r="F18" s="10">
        <f>SUM(B18:E18)</f>
        <v>5</v>
      </c>
    </row>
    <row r="19" spans="1:6" x14ac:dyDescent="0.3">
      <c r="A19" s="5" t="s">
        <v>233</v>
      </c>
      <c r="B19" s="12">
        <v>5</v>
      </c>
      <c r="C19" s="12"/>
      <c r="D19" s="12"/>
      <c r="E19" s="12"/>
      <c r="F19" s="10">
        <f>SUM(B19:E19)</f>
        <v>5</v>
      </c>
    </row>
    <row r="20" spans="1:6" x14ac:dyDescent="0.3">
      <c r="A20" s="5" t="s">
        <v>234</v>
      </c>
      <c r="B20" s="12"/>
      <c r="C20" s="12"/>
      <c r="D20" s="12"/>
      <c r="E20" s="12"/>
      <c r="F20" s="10"/>
    </row>
    <row r="21" spans="1:6" x14ac:dyDescent="0.3">
      <c r="A21" s="5" t="s">
        <v>235</v>
      </c>
      <c r="B21" s="12"/>
      <c r="C21" s="12"/>
      <c r="D21" s="12"/>
      <c r="E21" s="12"/>
      <c r="F21" s="10"/>
    </row>
    <row r="22" spans="1:6" x14ac:dyDescent="0.3">
      <c r="A22" s="5" t="s">
        <v>236</v>
      </c>
      <c r="B22" s="12"/>
      <c r="C22" s="12"/>
      <c r="D22" s="12"/>
      <c r="E22" s="12"/>
      <c r="F22" s="10"/>
    </row>
    <row r="23" spans="1:6" x14ac:dyDescent="0.3">
      <c r="A23" s="5" t="s">
        <v>237</v>
      </c>
      <c r="B23" s="12">
        <v>10</v>
      </c>
      <c r="C23" s="12"/>
      <c r="D23" s="12"/>
      <c r="E23" s="12"/>
      <c r="F23" s="10">
        <f>SUM(B23:E23)</f>
        <v>10</v>
      </c>
    </row>
    <row r="24" spans="1:6" x14ac:dyDescent="0.3">
      <c r="A24" s="5" t="s">
        <v>238</v>
      </c>
      <c r="B24" s="12"/>
      <c r="C24" s="12"/>
      <c r="D24" s="12"/>
      <c r="E24" s="12"/>
      <c r="F24" s="10"/>
    </row>
    <row r="25" spans="1:6" x14ac:dyDescent="0.3">
      <c r="A25" s="5" t="s">
        <v>862</v>
      </c>
      <c r="B25" s="12"/>
      <c r="C25" s="12"/>
      <c r="D25" s="12"/>
      <c r="E25" s="12"/>
      <c r="F25" s="10"/>
    </row>
    <row r="26" spans="1:6" x14ac:dyDescent="0.3">
      <c r="A26" s="5"/>
      <c r="B26" s="12"/>
      <c r="C26" s="12"/>
      <c r="D26" s="12"/>
      <c r="E26" s="12"/>
      <c r="F26" s="10"/>
    </row>
    <row r="27" spans="1:6" x14ac:dyDescent="0.3">
      <c r="A27" s="5"/>
      <c r="B27" s="12"/>
      <c r="C27" s="12"/>
      <c r="D27" s="12"/>
      <c r="E27" s="12"/>
      <c r="F27" s="10"/>
    </row>
    <row r="28" spans="1:6" x14ac:dyDescent="0.3">
      <c r="A28" s="5"/>
      <c r="B28" s="12"/>
      <c r="C28" s="12"/>
      <c r="D28" s="12"/>
      <c r="E28" s="12"/>
      <c r="F28" s="10"/>
    </row>
    <row r="29" spans="1:6" x14ac:dyDescent="0.3">
      <c r="A29" s="5" t="s">
        <v>25</v>
      </c>
      <c r="B29" s="12"/>
      <c r="C29" s="12"/>
      <c r="D29" s="12"/>
      <c r="E29" s="12"/>
      <c r="F29" s="10"/>
    </row>
    <row r="30" spans="1:6" x14ac:dyDescent="0.3">
      <c r="B30" s="14">
        <f>SUM(B3:B29)</f>
        <v>380.1</v>
      </c>
      <c r="C30" s="14"/>
      <c r="D30" s="14"/>
      <c r="E30" s="14"/>
      <c r="F30" s="14">
        <f>SUM(F3:F29)</f>
        <v>380.1</v>
      </c>
    </row>
    <row r="31" spans="1:6" x14ac:dyDescent="0.3">
      <c r="B31" s="6" t="s">
        <v>27</v>
      </c>
      <c r="C31" s="6" t="s">
        <v>709</v>
      </c>
      <c r="D31" s="6" t="s">
        <v>713</v>
      </c>
      <c r="E31" s="6" t="s">
        <v>28</v>
      </c>
      <c r="F31" s="6" t="s">
        <v>29</v>
      </c>
    </row>
    <row r="32" spans="1:6" x14ac:dyDescent="0.3">
      <c r="A32" s="7" t="s">
        <v>658</v>
      </c>
      <c r="B32" s="8">
        <v>13</v>
      </c>
      <c r="C32" s="8"/>
      <c r="D32" s="8"/>
      <c r="E32" s="8"/>
      <c r="F32" s="8"/>
    </row>
    <row r="33" spans="1:6" x14ac:dyDescent="0.3">
      <c r="A33" s="7" t="s">
        <v>26</v>
      </c>
      <c r="B33" s="9">
        <f>B32/23</f>
        <v>0.56521739130434778</v>
      </c>
      <c r="C33" s="9">
        <f>C32/23</f>
        <v>0</v>
      </c>
      <c r="D33" s="9">
        <f>D32/23</f>
        <v>0</v>
      </c>
      <c r="E33" s="9">
        <f>E32/23</f>
        <v>0</v>
      </c>
      <c r="F33" s="9">
        <f>AVERAGE(B33:E33)</f>
        <v>0.14130434782608695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01A-1EAD-4AF3-B552-54997C1F6F29}">
  <dimension ref="A1:F37"/>
  <sheetViews>
    <sheetView topLeftCell="A12" workbookViewId="0">
      <selection activeCell="A3" sqref="A3:B26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859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306</v>
      </c>
      <c r="B3" s="12"/>
      <c r="C3" s="12"/>
      <c r="D3" s="12"/>
      <c r="E3" s="12"/>
      <c r="F3" s="10"/>
    </row>
    <row r="4" spans="1:6" x14ac:dyDescent="0.3">
      <c r="A4" s="5" t="s">
        <v>307</v>
      </c>
      <c r="B4" s="12"/>
      <c r="C4" s="12"/>
      <c r="D4" s="12"/>
      <c r="E4" s="12"/>
      <c r="F4" s="10"/>
    </row>
    <row r="5" spans="1:6" x14ac:dyDescent="0.3">
      <c r="A5" s="5" t="s">
        <v>308</v>
      </c>
      <c r="B5" s="12"/>
      <c r="C5" s="12"/>
      <c r="D5" s="12"/>
      <c r="E5" s="12"/>
      <c r="F5" s="10"/>
    </row>
    <row r="6" spans="1:6" x14ac:dyDescent="0.3">
      <c r="A6" s="5" t="s">
        <v>309</v>
      </c>
      <c r="B6" s="12"/>
      <c r="C6" s="12"/>
      <c r="D6" s="12"/>
      <c r="E6" s="12"/>
      <c r="F6" s="10"/>
    </row>
    <row r="7" spans="1:6" x14ac:dyDescent="0.3">
      <c r="A7" s="5" t="s">
        <v>310</v>
      </c>
      <c r="B7" s="12"/>
      <c r="C7" s="12"/>
      <c r="D7" s="12"/>
      <c r="E7" s="12"/>
      <c r="F7" s="10"/>
    </row>
    <row r="8" spans="1:6" x14ac:dyDescent="0.3">
      <c r="A8" s="5" t="s">
        <v>311</v>
      </c>
      <c r="B8" s="12"/>
      <c r="C8" s="12"/>
      <c r="D8" s="12"/>
      <c r="E8" s="12"/>
      <c r="F8" s="10"/>
    </row>
    <row r="9" spans="1:6" x14ac:dyDescent="0.3">
      <c r="A9" s="5" t="s">
        <v>312</v>
      </c>
      <c r="B9" s="12">
        <v>15</v>
      </c>
      <c r="C9" s="12"/>
      <c r="D9" s="12"/>
      <c r="E9" s="12"/>
      <c r="F9" s="10">
        <f>SUM(B9:E9)</f>
        <v>15</v>
      </c>
    </row>
    <row r="10" spans="1:6" x14ac:dyDescent="0.3">
      <c r="A10" s="5" t="s">
        <v>313</v>
      </c>
      <c r="B10" s="12"/>
      <c r="C10" s="12"/>
      <c r="D10" s="12"/>
      <c r="E10" s="12"/>
      <c r="F10" s="10"/>
    </row>
    <row r="11" spans="1:6" x14ac:dyDescent="0.3">
      <c r="A11" s="5" t="s">
        <v>314</v>
      </c>
      <c r="B11" s="12">
        <v>86</v>
      </c>
      <c r="C11" s="12"/>
      <c r="D11" s="12"/>
      <c r="E11" s="12"/>
      <c r="F11" s="10">
        <f>SUM(B11:E11)</f>
        <v>86</v>
      </c>
    </row>
    <row r="12" spans="1:6" x14ac:dyDescent="0.3">
      <c r="A12" s="5" t="s">
        <v>315</v>
      </c>
      <c r="B12" s="12"/>
      <c r="C12" s="12"/>
      <c r="D12" s="12"/>
      <c r="E12" s="12"/>
      <c r="F12" s="10"/>
    </row>
    <row r="13" spans="1:6" x14ac:dyDescent="0.3">
      <c r="A13" s="5" t="s">
        <v>316</v>
      </c>
      <c r="B13" s="12">
        <v>40</v>
      </c>
      <c r="C13" s="12"/>
      <c r="D13" s="12"/>
      <c r="E13" s="12"/>
      <c r="F13" s="10">
        <f>SUM(B13:E13)</f>
        <v>40</v>
      </c>
    </row>
    <row r="14" spans="1:6" x14ac:dyDescent="0.3">
      <c r="A14" s="5" t="s">
        <v>317</v>
      </c>
      <c r="B14" s="12"/>
      <c r="C14" s="12"/>
      <c r="D14" s="12"/>
      <c r="E14" s="12"/>
      <c r="F14" s="10"/>
    </row>
    <row r="15" spans="1:6" x14ac:dyDescent="0.3">
      <c r="A15" s="5" t="s">
        <v>318</v>
      </c>
      <c r="B15" s="12">
        <v>6</v>
      </c>
      <c r="C15" s="12"/>
      <c r="D15" s="12"/>
      <c r="E15" s="12"/>
      <c r="F15" s="10">
        <f>SUM(B15:E15)</f>
        <v>6</v>
      </c>
    </row>
    <row r="16" spans="1:6" x14ac:dyDescent="0.3">
      <c r="A16" s="5" t="s">
        <v>319</v>
      </c>
      <c r="B16" s="12"/>
      <c r="C16" s="12"/>
      <c r="D16" s="12"/>
      <c r="E16" s="12"/>
      <c r="F16" s="10"/>
    </row>
    <row r="17" spans="1:6" x14ac:dyDescent="0.3">
      <c r="A17" s="5" t="s">
        <v>320</v>
      </c>
      <c r="B17" s="12">
        <v>32</v>
      </c>
      <c r="C17" s="12"/>
      <c r="D17" s="12"/>
      <c r="E17" s="12"/>
      <c r="F17" s="10">
        <f>SUM(B17:E17)</f>
        <v>32</v>
      </c>
    </row>
    <row r="18" spans="1:6" x14ac:dyDescent="0.3">
      <c r="A18" s="5" t="s">
        <v>321</v>
      </c>
      <c r="B18" s="12"/>
      <c r="C18" s="12"/>
      <c r="D18" s="12"/>
      <c r="E18" s="12"/>
      <c r="F18" s="10"/>
    </row>
    <row r="19" spans="1:6" x14ac:dyDescent="0.3">
      <c r="A19" s="5" t="s">
        <v>322</v>
      </c>
      <c r="B19" s="12">
        <v>20</v>
      </c>
      <c r="C19" s="12"/>
      <c r="D19" s="12"/>
      <c r="E19" s="12"/>
      <c r="F19" s="10">
        <f>SUM(B19:E19)</f>
        <v>20</v>
      </c>
    </row>
    <row r="20" spans="1:6" x14ac:dyDescent="0.3">
      <c r="A20" s="5" t="s">
        <v>323</v>
      </c>
      <c r="B20" s="12">
        <v>70</v>
      </c>
      <c r="C20" s="12"/>
      <c r="D20" s="12"/>
      <c r="E20" s="12"/>
      <c r="F20" s="10">
        <f>SUM(B20:E20)</f>
        <v>70</v>
      </c>
    </row>
    <row r="21" spans="1:6" x14ac:dyDescent="0.3">
      <c r="A21" s="5" t="s">
        <v>324</v>
      </c>
      <c r="B21" s="12">
        <v>23</v>
      </c>
      <c r="C21" s="12"/>
      <c r="D21" s="12"/>
      <c r="E21" s="12"/>
      <c r="F21" s="10">
        <f>SUM(B21:E21)</f>
        <v>23</v>
      </c>
    </row>
    <row r="22" spans="1:6" x14ac:dyDescent="0.3">
      <c r="A22" s="5" t="s">
        <v>325</v>
      </c>
      <c r="B22" s="12">
        <v>26</v>
      </c>
      <c r="C22" s="12"/>
      <c r="D22" s="12"/>
      <c r="E22" s="12"/>
      <c r="F22" s="10">
        <f>SUM(B22:E22)</f>
        <v>26</v>
      </c>
    </row>
    <row r="23" spans="1:6" x14ac:dyDescent="0.3">
      <c r="A23" s="5" t="s">
        <v>326</v>
      </c>
      <c r="B23" s="12"/>
      <c r="C23" s="12"/>
      <c r="D23" s="12"/>
      <c r="E23" s="12"/>
      <c r="F23" s="10"/>
    </row>
    <row r="24" spans="1:6" x14ac:dyDescent="0.3">
      <c r="A24" s="5" t="s">
        <v>327</v>
      </c>
      <c r="B24" s="12">
        <v>880</v>
      </c>
      <c r="C24" s="12"/>
      <c r="D24" s="12"/>
      <c r="E24" s="12"/>
      <c r="F24" s="10">
        <f>SUM(B24:E24)</f>
        <v>880</v>
      </c>
    </row>
    <row r="25" spans="1:6" x14ac:dyDescent="0.3">
      <c r="A25" s="5" t="s">
        <v>328</v>
      </c>
      <c r="B25" s="12">
        <v>7</v>
      </c>
      <c r="C25" s="12"/>
      <c r="D25" s="12"/>
      <c r="E25" s="12"/>
      <c r="F25" s="10">
        <f>SUM(B25:E25)</f>
        <v>7</v>
      </c>
    </row>
    <row r="26" spans="1:6" x14ac:dyDescent="0.3">
      <c r="A26" s="5" t="s">
        <v>329</v>
      </c>
      <c r="B26" s="12">
        <v>26</v>
      </c>
      <c r="C26" s="12"/>
      <c r="D26" s="12"/>
      <c r="E26" s="12"/>
      <c r="F26" s="10">
        <f>SUM(B26:E26)</f>
        <v>26</v>
      </c>
    </row>
    <row r="27" spans="1:6" x14ac:dyDescent="0.3">
      <c r="A27" s="5" t="s">
        <v>330</v>
      </c>
      <c r="B27" s="12"/>
      <c r="C27" s="12"/>
      <c r="D27" s="12"/>
      <c r="E27" s="12"/>
      <c r="F27" s="10"/>
    </row>
    <row r="28" spans="1:6" x14ac:dyDescent="0.3">
      <c r="A28" s="5" t="s">
        <v>331</v>
      </c>
      <c r="B28" s="12"/>
      <c r="C28" s="12"/>
      <c r="D28" s="12"/>
      <c r="E28" s="12"/>
      <c r="F28" s="10"/>
    </row>
    <row r="29" spans="1:6" x14ac:dyDescent="0.3">
      <c r="A29" s="5" t="s">
        <v>332</v>
      </c>
      <c r="B29" s="12"/>
      <c r="C29" s="12"/>
      <c r="D29" s="12"/>
      <c r="E29" s="12"/>
      <c r="F29" s="10"/>
    </row>
    <row r="30" spans="1:6" x14ac:dyDescent="0.3">
      <c r="A30" s="5" t="s">
        <v>333</v>
      </c>
      <c r="B30" s="12"/>
      <c r="C30" s="12"/>
      <c r="D30" s="12"/>
      <c r="E30" s="12"/>
      <c r="F30" s="10"/>
    </row>
    <row r="31" spans="1:6" x14ac:dyDescent="0.3">
      <c r="A31" s="5" t="s">
        <v>334</v>
      </c>
      <c r="B31" s="12"/>
      <c r="C31" s="12"/>
      <c r="D31" s="12"/>
      <c r="E31" s="12"/>
      <c r="F31" s="10"/>
    </row>
    <row r="32" spans="1:6" x14ac:dyDescent="0.3">
      <c r="A32" s="5" t="s">
        <v>860</v>
      </c>
      <c r="B32" s="12"/>
      <c r="C32" s="12"/>
      <c r="D32" s="12"/>
      <c r="E32" s="12"/>
      <c r="F32" s="10"/>
    </row>
    <row r="33" spans="1:6" x14ac:dyDescent="0.3">
      <c r="A33" s="5" t="s">
        <v>25</v>
      </c>
      <c r="B33" s="12"/>
      <c r="C33" s="12"/>
      <c r="D33" s="12"/>
      <c r="E33" s="12"/>
      <c r="F33" s="10"/>
    </row>
    <row r="34" spans="1:6" x14ac:dyDescent="0.3">
      <c r="B34" s="57">
        <f>SUM(B3:B33)</f>
        <v>1231</v>
      </c>
      <c r="C34" s="57">
        <f>SUM(C3:C33)</f>
        <v>0</v>
      </c>
      <c r="D34" s="57">
        <f>SUM(D3:D33)</f>
        <v>0</v>
      </c>
      <c r="E34" s="57">
        <f>SUM(E3:E33)</f>
        <v>0</v>
      </c>
      <c r="F34" s="57">
        <f>SUM(F3:F33)</f>
        <v>1231</v>
      </c>
    </row>
    <row r="35" spans="1:6" x14ac:dyDescent="0.3">
      <c r="B35" s="6" t="s">
        <v>27</v>
      </c>
      <c r="C35" s="6" t="s">
        <v>709</v>
      </c>
      <c r="D35" s="6" t="s">
        <v>713</v>
      </c>
      <c r="E35" s="6" t="s">
        <v>28</v>
      </c>
      <c r="F35" s="6" t="s">
        <v>29</v>
      </c>
    </row>
    <row r="36" spans="1:6" x14ac:dyDescent="0.3">
      <c r="A36" s="7" t="s">
        <v>658</v>
      </c>
      <c r="B36" s="8">
        <v>12</v>
      </c>
      <c r="C36" s="8"/>
      <c r="D36" s="8"/>
      <c r="E36" s="8"/>
      <c r="F36" s="8"/>
    </row>
    <row r="37" spans="1:6" x14ac:dyDescent="0.3">
      <c r="A37" s="7" t="s">
        <v>26</v>
      </c>
      <c r="B37" s="9">
        <f>B36/30</f>
        <v>0.4</v>
      </c>
      <c r="C37" s="9">
        <f>C36/30</f>
        <v>0</v>
      </c>
      <c r="D37" s="9">
        <f>D36/30</f>
        <v>0</v>
      </c>
      <c r="E37" s="9">
        <f>E36/30</f>
        <v>0</v>
      </c>
      <c r="F37" s="9">
        <f>AVERAGE(B37:E37)</f>
        <v>0.1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3F74-D778-48FD-B5F1-7E4314062F73}">
  <dimension ref="A1:F36"/>
  <sheetViews>
    <sheetView topLeftCell="A9" workbookViewId="0">
      <selection activeCell="A8" sqref="A8:B28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857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239</v>
      </c>
      <c r="B3" s="12"/>
      <c r="C3" s="12"/>
      <c r="D3" s="12"/>
      <c r="E3" s="12"/>
      <c r="F3" s="10"/>
    </row>
    <row r="4" spans="1:6" x14ac:dyDescent="0.3">
      <c r="A4" s="5" t="s">
        <v>240</v>
      </c>
      <c r="B4" s="12"/>
      <c r="C4" s="12"/>
      <c r="D4" s="12"/>
      <c r="E4" s="12"/>
      <c r="F4" s="10"/>
    </row>
    <row r="5" spans="1:6" x14ac:dyDescent="0.3">
      <c r="A5" s="5" t="s">
        <v>241</v>
      </c>
      <c r="B5" s="12"/>
      <c r="C5" s="12"/>
      <c r="D5" s="12"/>
      <c r="E5" s="12"/>
      <c r="F5" s="10"/>
    </row>
    <row r="6" spans="1:6" x14ac:dyDescent="0.3">
      <c r="A6" s="5" t="s">
        <v>242</v>
      </c>
      <c r="B6" s="12"/>
      <c r="C6" s="12"/>
      <c r="D6" s="12"/>
      <c r="E6" s="12"/>
      <c r="F6" s="10"/>
    </row>
    <row r="7" spans="1:6" x14ac:dyDescent="0.3">
      <c r="A7" s="5" t="s">
        <v>243</v>
      </c>
      <c r="B7" s="12"/>
      <c r="C7" s="12"/>
      <c r="D7" s="12"/>
      <c r="E7" s="12"/>
      <c r="F7" s="10"/>
    </row>
    <row r="8" spans="1:6" x14ac:dyDescent="0.3">
      <c r="A8" s="5" t="s">
        <v>244</v>
      </c>
      <c r="B8" s="12">
        <v>10</v>
      </c>
      <c r="C8" s="12"/>
      <c r="D8" s="12"/>
      <c r="E8" s="12"/>
      <c r="F8" s="10">
        <f>SUM(B8:E8)</f>
        <v>10</v>
      </c>
    </row>
    <row r="9" spans="1:6" x14ac:dyDescent="0.3">
      <c r="A9" s="5" t="s">
        <v>245</v>
      </c>
      <c r="B9" s="12">
        <v>5.9</v>
      </c>
      <c r="C9" s="12"/>
      <c r="D9" s="12"/>
      <c r="E9" s="12"/>
      <c r="F9" s="10">
        <f>SUM(B9:E9)</f>
        <v>5.9</v>
      </c>
    </row>
    <row r="10" spans="1:6" x14ac:dyDescent="0.3">
      <c r="A10" s="5" t="s">
        <v>246</v>
      </c>
      <c r="B10" s="12"/>
      <c r="C10" s="12"/>
      <c r="D10" s="12"/>
      <c r="E10" s="12"/>
      <c r="F10" s="10"/>
    </row>
    <row r="11" spans="1:6" x14ac:dyDescent="0.3">
      <c r="A11" s="5" t="s">
        <v>247</v>
      </c>
      <c r="B11" s="12">
        <v>9</v>
      </c>
      <c r="C11" s="12"/>
      <c r="D11" s="12"/>
      <c r="E11" s="12"/>
      <c r="F11" s="10">
        <f>SUM(B11:E11)</f>
        <v>9</v>
      </c>
    </row>
    <row r="12" spans="1:6" x14ac:dyDescent="0.3">
      <c r="A12" s="5" t="s">
        <v>248</v>
      </c>
      <c r="B12" s="12"/>
      <c r="C12" s="12"/>
      <c r="D12" s="12"/>
      <c r="E12" s="12"/>
      <c r="F12" s="10"/>
    </row>
    <row r="13" spans="1:6" x14ac:dyDescent="0.3">
      <c r="A13" s="5" t="s">
        <v>249</v>
      </c>
      <c r="B13" s="12"/>
      <c r="C13" s="12"/>
      <c r="D13" s="12"/>
      <c r="E13" s="12"/>
      <c r="F13" s="10"/>
    </row>
    <row r="14" spans="1:6" x14ac:dyDescent="0.3">
      <c r="A14" s="5" t="s">
        <v>250</v>
      </c>
      <c r="B14" s="12"/>
      <c r="C14" s="12"/>
      <c r="D14" s="12"/>
      <c r="E14" s="12"/>
      <c r="F14" s="10"/>
    </row>
    <row r="15" spans="1:6" x14ac:dyDescent="0.3">
      <c r="A15" s="5" t="s">
        <v>251</v>
      </c>
      <c r="B15" s="12"/>
      <c r="C15" s="12"/>
      <c r="D15" s="12"/>
      <c r="E15" s="12"/>
      <c r="F15" s="10"/>
    </row>
    <row r="16" spans="1:6" x14ac:dyDescent="0.3">
      <c r="A16" s="5" t="s">
        <v>252</v>
      </c>
      <c r="B16" s="12"/>
      <c r="C16" s="12"/>
      <c r="D16" s="12"/>
      <c r="E16" s="12"/>
      <c r="F16" s="10"/>
    </row>
    <row r="17" spans="1:6" x14ac:dyDescent="0.3">
      <c r="A17" s="5" t="s">
        <v>253</v>
      </c>
      <c r="B17" s="12"/>
      <c r="C17" s="12"/>
      <c r="D17" s="12"/>
      <c r="E17" s="12"/>
      <c r="F17" s="10"/>
    </row>
    <row r="18" spans="1:6" x14ac:dyDescent="0.3">
      <c r="A18" s="5" t="s">
        <v>254</v>
      </c>
      <c r="B18" s="12">
        <v>16</v>
      </c>
      <c r="C18" s="12"/>
      <c r="D18" s="12"/>
      <c r="E18" s="12"/>
      <c r="F18" s="10">
        <f>SUM(B18:E18)</f>
        <v>16</v>
      </c>
    </row>
    <row r="19" spans="1:6" x14ac:dyDescent="0.3">
      <c r="A19" s="5" t="s">
        <v>255</v>
      </c>
      <c r="B19" s="12"/>
      <c r="C19" s="12"/>
      <c r="D19" s="12"/>
      <c r="E19" s="12"/>
      <c r="F19" s="10"/>
    </row>
    <row r="20" spans="1:6" x14ac:dyDescent="0.3">
      <c r="A20" s="5" t="s">
        <v>256</v>
      </c>
      <c r="B20" s="12"/>
      <c r="C20" s="12"/>
      <c r="D20" s="12"/>
      <c r="E20" s="12"/>
      <c r="F20" s="10"/>
    </row>
    <row r="21" spans="1:6" x14ac:dyDescent="0.3">
      <c r="A21" s="5" t="s">
        <v>257</v>
      </c>
      <c r="B21" s="12"/>
      <c r="C21" s="12"/>
      <c r="D21" s="12"/>
      <c r="E21" s="12"/>
      <c r="F21" s="10"/>
    </row>
    <row r="22" spans="1:6" x14ac:dyDescent="0.3">
      <c r="A22" s="5" t="s">
        <v>258</v>
      </c>
      <c r="B22" s="12"/>
      <c r="C22" s="12"/>
      <c r="D22" s="12"/>
      <c r="E22" s="12"/>
      <c r="F22" s="10"/>
    </row>
    <row r="23" spans="1:6" x14ac:dyDescent="0.3">
      <c r="A23" s="5" t="s">
        <v>259</v>
      </c>
      <c r="B23" s="12"/>
      <c r="C23" s="12"/>
      <c r="D23" s="12"/>
      <c r="E23" s="12"/>
      <c r="F23" s="10"/>
    </row>
    <row r="24" spans="1:6" x14ac:dyDescent="0.3">
      <c r="A24" s="5" t="s">
        <v>260</v>
      </c>
      <c r="B24" s="12"/>
      <c r="C24" s="12"/>
      <c r="D24" s="12"/>
      <c r="E24" s="12"/>
      <c r="F24" s="10"/>
    </row>
    <row r="25" spans="1:6" x14ac:dyDescent="0.3">
      <c r="A25" s="5" t="s">
        <v>261</v>
      </c>
      <c r="B25" s="12"/>
      <c r="C25" s="12"/>
      <c r="D25" s="12"/>
      <c r="E25" s="12"/>
      <c r="F25" s="10"/>
    </row>
    <row r="26" spans="1:6" x14ac:dyDescent="0.3">
      <c r="A26" s="5" t="s">
        <v>262</v>
      </c>
      <c r="B26" s="12"/>
      <c r="C26" s="12"/>
      <c r="D26" s="12"/>
      <c r="E26" s="12"/>
      <c r="F26" s="10"/>
    </row>
    <row r="27" spans="1:6" x14ac:dyDescent="0.3">
      <c r="A27" s="5" t="s">
        <v>263</v>
      </c>
      <c r="B27" s="12"/>
      <c r="C27" s="12"/>
      <c r="D27" s="12"/>
      <c r="E27" s="12"/>
      <c r="F27" s="10"/>
    </row>
    <row r="28" spans="1:6" x14ac:dyDescent="0.3">
      <c r="A28" s="5" t="s">
        <v>264</v>
      </c>
      <c r="B28" s="12">
        <v>19</v>
      </c>
      <c r="C28" s="12"/>
      <c r="D28" s="12"/>
      <c r="E28" s="12"/>
      <c r="F28" s="10">
        <f>SUM(B28:E28)</f>
        <v>19</v>
      </c>
    </row>
    <row r="29" spans="1:6" x14ac:dyDescent="0.3">
      <c r="A29" s="5" t="s">
        <v>265</v>
      </c>
      <c r="B29" s="12"/>
      <c r="C29" s="12"/>
      <c r="D29" s="12"/>
      <c r="E29" s="12"/>
      <c r="F29" s="10"/>
    </row>
    <row r="30" spans="1:6" x14ac:dyDescent="0.3">
      <c r="A30" s="5" t="s">
        <v>266</v>
      </c>
      <c r="B30" s="12"/>
      <c r="C30" s="12"/>
      <c r="D30" s="12"/>
      <c r="E30" s="12"/>
      <c r="F30" s="10"/>
    </row>
    <row r="31" spans="1:6" x14ac:dyDescent="0.3">
      <c r="A31" s="5" t="s">
        <v>858</v>
      </c>
      <c r="B31" s="12"/>
      <c r="C31" s="12"/>
      <c r="D31" s="12"/>
      <c r="E31" s="12"/>
      <c r="F31" s="10"/>
    </row>
    <row r="32" spans="1:6" x14ac:dyDescent="0.3">
      <c r="A32" s="5" t="s">
        <v>25</v>
      </c>
      <c r="B32" s="12"/>
      <c r="C32" s="12"/>
      <c r="D32" s="12"/>
      <c r="E32" s="12"/>
      <c r="F32" s="10"/>
    </row>
    <row r="33" spans="1:6" x14ac:dyDescent="0.3">
      <c r="B33" s="57">
        <f>SUM(B3:B32)</f>
        <v>59.9</v>
      </c>
      <c r="C33" s="57">
        <f>SUM(C3:C32)</f>
        <v>0</v>
      </c>
      <c r="D33" s="57">
        <f>SUM(D3:D32)</f>
        <v>0</v>
      </c>
      <c r="E33" s="57">
        <f>SUM(E3:E32)</f>
        <v>0</v>
      </c>
      <c r="F33" s="57">
        <f>SUM(F3:F32)</f>
        <v>59.9</v>
      </c>
    </row>
    <row r="34" spans="1:6" x14ac:dyDescent="0.3">
      <c r="B34" s="6" t="s">
        <v>27</v>
      </c>
      <c r="C34" s="6" t="s">
        <v>709</v>
      </c>
      <c r="D34" s="6" t="s">
        <v>713</v>
      </c>
      <c r="E34" s="6" t="s">
        <v>28</v>
      </c>
      <c r="F34" s="6" t="s">
        <v>29</v>
      </c>
    </row>
    <row r="35" spans="1:6" x14ac:dyDescent="0.3">
      <c r="A35" s="7" t="s">
        <v>658</v>
      </c>
      <c r="B35" s="8">
        <v>5</v>
      </c>
      <c r="C35" s="8"/>
      <c r="D35" s="8"/>
      <c r="E35" s="8"/>
      <c r="F35" s="8"/>
    </row>
    <row r="36" spans="1:6" x14ac:dyDescent="0.3">
      <c r="A36" s="7" t="s">
        <v>26</v>
      </c>
      <c r="B36" s="9">
        <f>B35/29</f>
        <v>0.17241379310344829</v>
      </c>
      <c r="C36" s="9">
        <f>C35/29</f>
        <v>0</v>
      </c>
      <c r="D36" s="9">
        <f>D35/29</f>
        <v>0</v>
      </c>
      <c r="E36" s="9">
        <f>E35/29</f>
        <v>0</v>
      </c>
      <c r="F36" s="9">
        <f>AVERAGE(B36:E36)</f>
        <v>4.3103448275862072E-2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EDE3-DECC-47C5-938E-C86600094120}">
  <dimension ref="A1:F36"/>
  <sheetViews>
    <sheetView topLeftCell="A10" workbookViewId="0">
      <selection activeCell="A3" sqref="A3:B30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856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335</v>
      </c>
      <c r="B3" s="12">
        <v>30</v>
      </c>
      <c r="C3" s="12"/>
      <c r="D3" s="12"/>
      <c r="E3" s="12"/>
      <c r="F3" s="10">
        <f>SUM(B3:E3)</f>
        <v>30</v>
      </c>
    </row>
    <row r="4" spans="1:6" x14ac:dyDescent="0.3">
      <c r="A4" s="5" t="s">
        <v>336</v>
      </c>
      <c r="B4" s="12"/>
      <c r="C4" s="12"/>
      <c r="D4" s="12"/>
      <c r="E4" s="12"/>
      <c r="F4" s="10"/>
    </row>
    <row r="5" spans="1:6" x14ac:dyDescent="0.3">
      <c r="A5" s="5" t="s">
        <v>337</v>
      </c>
      <c r="B5" s="12">
        <v>6</v>
      </c>
      <c r="C5" s="12"/>
      <c r="D5" s="12"/>
      <c r="E5" s="12"/>
      <c r="F5" s="10">
        <f>SUM(B5:E5)</f>
        <v>6</v>
      </c>
    </row>
    <row r="6" spans="1:6" x14ac:dyDescent="0.3">
      <c r="A6" s="5" t="s">
        <v>338</v>
      </c>
      <c r="B6" s="12">
        <v>30</v>
      </c>
      <c r="C6" s="12"/>
      <c r="D6" s="12"/>
      <c r="E6" s="12"/>
      <c r="F6" s="10">
        <f>SUM(B6:E6)</f>
        <v>30</v>
      </c>
    </row>
    <row r="7" spans="1:6" x14ac:dyDescent="0.3">
      <c r="A7" s="5" t="s">
        <v>339</v>
      </c>
      <c r="B7" s="12"/>
      <c r="C7" s="12"/>
      <c r="D7" s="12"/>
      <c r="E7" s="12"/>
      <c r="F7" s="10"/>
    </row>
    <row r="8" spans="1:6" x14ac:dyDescent="0.3">
      <c r="A8" s="5" t="s">
        <v>340</v>
      </c>
      <c r="B8" s="12">
        <v>10.5</v>
      </c>
      <c r="C8" s="12"/>
      <c r="D8" s="12"/>
      <c r="E8" s="12"/>
      <c r="F8" s="10">
        <f>SUM(B8:E8)</f>
        <v>10.5</v>
      </c>
    </row>
    <row r="9" spans="1:6" x14ac:dyDescent="0.3">
      <c r="A9" s="5" t="s">
        <v>341</v>
      </c>
      <c r="B9" s="12">
        <v>16</v>
      </c>
      <c r="C9" s="12"/>
      <c r="D9" s="12"/>
      <c r="E9" s="12"/>
      <c r="F9" s="10">
        <f>SUM(B9:E9)</f>
        <v>16</v>
      </c>
    </row>
    <row r="10" spans="1:6" x14ac:dyDescent="0.3">
      <c r="A10" s="5" t="s">
        <v>342</v>
      </c>
      <c r="B10" s="12"/>
      <c r="C10" s="12"/>
      <c r="D10" s="12"/>
      <c r="E10" s="12"/>
      <c r="F10" s="10"/>
    </row>
    <row r="11" spans="1:6" x14ac:dyDescent="0.3">
      <c r="A11" s="5" t="s">
        <v>343</v>
      </c>
      <c r="B11" s="12"/>
      <c r="C11" s="12"/>
      <c r="D11" s="12"/>
      <c r="E11" s="12"/>
      <c r="F11" s="10"/>
    </row>
    <row r="12" spans="1:6" x14ac:dyDescent="0.3">
      <c r="A12" s="5" t="s">
        <v>344</v>
      </c>
      <c r="B12" s="12"/>
      <c r="C12" s="12"/>
      <c r="D12" s="12"/>
      <c r="E12" s="12"/>
      <c r="F12" s="10"/>
    </row>
    <row r="13" spans="1:6" x14ac:dyDescent="0.3">
      <c r="A13" s="5" t="s">
        <v>345</v>
      </c>
      <c r="B13" s="12"/>
      <c r="C13" s="12"/>
      <c r="D13" s="12"/>
      <c r="E13" s="12"/>
      <c r="F13" s="10"/>
    </row>
    <row r="14" spans="1:6" x14ac:dyDescent="0.3">
      <c r="A14" s="5" t="s">
        <v>346</v>
      </c>
      <c r="B14" s="12">
        <v>6</v>
      </c>
      <c r="C14" s="12"/>
      <c r="D14" s="12"/>
      <c r="E14" s="12"/>
      <c r="F14" s="10">
        <f>SUM(B14:E14)</f>
        <v>6</v>
      </c>
    </row>
    <row r="15" spans="1:6" x14ac:dyDescent="0.3">
      <c r="A15" s="5" t="s">
        <v>347</v>
      </c>
      <c r="B15" s="12">
        <v>10.5</v>
      </c>
      <c r="C15" s="12"/>
      <c r="D15" s="12"/>
      <c r="E15" s="12"/>
      <c r="F15" s="10">
        <f>SUM(B15:E15)</f>
        <v>10.5</v>
      </c>
    </row>
    <row r="16" spans="1:6" x14ac:dyDescent="0.3">
      <c r="A16" s="5" t="s">
        <v>348</v>
      </c>
      <c r="B16" s="12"/>
      <c r="C16" s="12"/>
      <c r="D16" s="12"/>
      <c r="E16" s="12"/>
      <c r="F16" s="10"/>
    </row>
    <row r="17" spans="1:6" x14ac:dyDescent="0.3">
      <c r="A17" s="5" t="s">
        <v>349</v>
      </c>
      <c r="B17" s="12"/>
      <c r="C17" s="12"/>
      <c r="D17" s="12"/>
      <c r="E17" s="12"/>
      <c r="F17" s="10"/>
    </row>
    <row r="18" spans="1:6" x14ac:dyDescent="0.3">
      <c r="A18" s="5" t="s">
        <v>350</v>
      </c>
      <c r="B18" s="12">
        <v>25</v>
      </c>
      <c r="C18" s="12"/>
      <c r="D18" s="12"/>
      <c r="E18" s="12"/>
      <c r="F18" s="10">
        <f>SUM(B18:E18)</f>
        <v>25</v>
      </c>
    </row>
    <row r="19" spans="1:6" x14ac:dyDescent="0.3">
      <c r="A19" s="5" t="s">
        <v>351</v>
      </c>
      <c r="B19" s="12">
        <v>3</v>
      </c>
      <c r="C19" s="12"/>
      <c r="D19" s="12"/>
      <c r="E19" s="12"/>
      <c r="F19" s="10">
        <f>SUM(B19:E19)</f>
        <v>3</v>
      </c>
    </row>
    <row r="20" spans="1:6" x14ac:dyDescent="0.3">
      <c r="A20" s="5" t="s">
        <v>352</v>
      </c>
      <c r="B20" s="12"/>
      <c r="C20" s="12"/>
      <c r="D20" s="12"/>
      <c r="E20" s="12"/>
      <c r="F20" s="10"/>
    </row>
    <row r="21" spans="1:6" x14ac:dyDescent="0.3">
      <c r="A21" s="5" t="s">
        <v>353</v>
      </c>
      <c r="B21" s="12"/>
      <c r="C21" s="12"/>
      <c r="D21" s="12"/>
      <c r="E21" s="12"/>
      <c r="F21" s="10"/>
    </row>
    <row r="22" spans="1:6" x14ac:dyDescent="0.3">
      <c r="A22" s="5" t="s">
        <v>354</v>
      </c>
      <c r="B22" s="12">
        <v>57</v>
      </c>
      <c r="C22" s="12"/>
      <c r="D22" s="12"/>
      <c r="E22" s="12"/>
      <c r="F22" s="10">
        <f>SUM(B22:E22)</f>
        <v>57</v>
      </c>
    </row>
    <row r="23" spans="1:6" x14ac:dyDescent="0.3">
      <c r="A23" s="5" t="s">
        <v>355</v>
      </c>
      <c r="B23" s="12"/>
      <c r="C23" s="12"/>
      <c r="D23" s="12"/>
      <c r="E23" s="12"/>
      <c r="F23" s="10"/>
    </row>
    <row r="24" spans="1:6" x14ac:dyDescent="0.3">
      <c r="A24" s="5" t="s">
        <v>356</v>
      </c>
      <c r="B24" s="12">
        <v>40</v>
      </c>
      <c r="C24" s="12"/>
      <c r="D24" s="12"/>
      <c r="E24" s="12"/>
      <c r="F24" s="10">
        <f>SUM(B24:E24)</f>
        <v>40</v>
      </c>
    </row>
    <row r="25" spans="1:6" x14ac:dyDescent="0.3">
      <c r="A25" s="5" t="s">
        <v>357</v>
      </c>
      <c r="B25" s="12"/>
      <c r="C25" s="12"/>
      <c r="D25" s="12"/>
      <c r="E25" s="12"/>
      <c r="F25" s="10"/>
    </row>
    <row r="26" spans="1:6" x14ac:dyDescent="0.3">
      <c r="A26" s="5" t="s">
        <v>358</v>
      </c>
      <c r="B26" s="12"/>
      <c r="C26" s="12"/>
      <c r="D26" s="12"/>
      <c r="E26" s="12"/>
      <c r="F26" s="10"/>
    </row>
    <row r="27" spans="1:6" x14ac:dyDescent="0.3">
      <c r="A27" s="5" t="s">
        <v>359</v>
      </c>
      <c r="B27" s="12">
        <v>10</v>
      </c>
      <c r="C27" s="12"/>
      <c r="D27" s="12"/>
      <c r="E27" s="12"/>
      <c r="F27" s="10">
        <f>SUM(B27:E27)</f>
        <v>10</v>
      </c>
    </row>
    <row r="28" spans="1:6" x14ac:dyDescent="0.3">
      <c r="A28" s="5" t="s">
        <v>360</v>
      </c>
      <c r="B28" s="12"/>
      <c r="C28" s="12"/>
      <c r="D28" s="12"/>
      <c r="E28" s="12"/>
      <c r="F28" s="10"/>
    </row>
    <row r="29" spans="1:6" x14ac:dyDescent="0.3">
      <c r="A29" s="5" t="s">
        <v>361</v>
      </c>
      <c r="B29" s="12"/>
      <c r="C29" s="12"/>
      <c r="D29" s="12"/>
      <c r="E29" s="12"/>
      <c r="F29" s="10"/>
    </row>
    <row r="30" spans="1:6" x14ac:dyDescent="0.3">
      <c r="A30" s="5" t="s">
        <v>362</v>
      </c>
      <c r="B30" s="12">
        <v>58</v>
      </c>
      <c r="C30" s="12"/>
      <c r="D30" s="12"/>
      <c r="E30" s="12"/>
      <c r="F30" s="10">
        <f>SUM(B30:E30)</f>
        <v>58</v>
      </c>
    </row>
    <row r="31" spans="1:6" x14ac:dyDescent="0.3">
      <c r="A31" s="5" t="s">
        <v>363</v>
      </c>
      <c r="B31" s="12"/>
      <c r="C31" s="12"/>
      <c r="D31" s="12"/>
      <c r="E31" s="12"/>
      <c r="F31" s="10"/>
    </row>
    <row r="32" spans="1:6" x14ac:dyDescent="0.3">
      <c r="A32" s="5" t="s">
        <v>25</v>
      </c>
      <c r="B32" s="12"/>
      <c r="C32" s="12"/>
      <c r="D32" s="12"/>
      <c r="E32" s="12"/>
      <c r="F32" s="10"/>
    </row>
    <row r="33" spans="1:6" x14ac:dyDescent="0.3">
      <c r="B33" s="14">
        <f>SUM(B3:B32)</f>
        <v>302</v>
      </c>
      <c r="C33" s="14">
        <f>SUM(C3:C32)</f>
        <v>0</v>
      </c>
      <c r="D33" s="14">
        <f>SUM(D3:D32)</f>
        <v>0</v>
      </c>
      <c r="E33" s="14">
        <f>SUM(E3:E32)</f>
        <v>0</v>
      </c>
      <c r="F33" s="14">
        <f>SUM(F3:F32)</f>
        <v>302</v>
      </c>
    </row>
    <row r="34" spans="1:6" x14ac:dyDescent="0.3">
      <c r="B34" s="6" t="s">
        <v>27</v>
      </c>
      <c r="C34" s="6" t="s">
        <v>709</v>
      </c>
      <c r="D34" s="6" t="s">
        <v>713</v>
      </c>
      <c r="E34" s="6" t="s">
        <v>28</v>
      </c>
      <c r="F34" s="6" t="s">
        <v>29</v>
      </c>
    </row>
    <row r="35" spans="1:6" x14ac:dyDescent="0.3">
      <c r="A35" s="7" t="s">
        <v>658</v>
      </c>
      <c r="B35" s="8">
        <v>13</v>
      </c>
      <c r="C35" s="8"/>
      <c r="D35" s="8"/>
      <c r="E35" s="8"/>
      <c r="F35" s="8"/>
    </row>
    <row r="36" spans="1:6" x14ac:dyDescent="0.3">
      <c r="A36" s="7" t="s">
        <v>26</v>
      </c>
      <c r="B36" s="9">
        <f>B35/29</f>
        <v>0.44827586206896552</v>
      </c>
      <c r="C36" s="9">
        <f>C35/29</f>
        <v>0</v>
      </c>
      <c r="D36" s="9">
        <f>D35/29</f>
        <v>0</v>
      </c>
      <c r="E36" s="9">
        <f>E35/29</f>
        <v>0</v>
      </c>
      <c r="F36" s="9">
        <f>AVERAGE(B36:E36)</f>
        <v>0.11206896551724138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B8E7-502B-400E-8A10-7938475B0AB7}">
  <dimension ref="A1:F34"/>
  <sheetViews>
    <sheetView topLeftCell="A8" workbookViewId="0">
      <selection activeCell="A3" sqref="A3:B24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748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749</v>
      </c>
      <c r="B3" s="12"/>
      <c r="C3" s="12"/>
      <c r="D3" s="53"/>
      <c r="E3" s="12"/>
      <c r="F3" s="56"/>
    </row>
    <row r="4" spans="1:6" x14ac:dyDescent="0.3">
      <c r="A4" s="5" t="s">
        <v>750</v>
      </c>
      <c r="B4" s="12"/>
      <c r="C4" s="12"/>
      <c r="D4" s="53"/>
      <c r="E4" s="12"/>
      <c r="F4" s="56"/>
    </row>
    <row r="5" spans="1:6" x14ac:dyDescent="0.3">
      <c r="A5" s="5" t="s">
        <v>751</v>
      </c>
      <c r="B5" s="12">
        <v>12</v>
      </c>
      <c r="C5" s="12"/>
      <c r="D5" s="53"/>
      <c r="E5" s="12"/>
      <c r="F5" s="56">
        <f>SUM(B5:E5)</f>
        <v>12</v>
      </c>
    </row>
    <row r="6" spans="1:6" x14ac:dyDescent="0.3">
      <c r="A6" s="5" t="s">
        <v>752</v>
      </c>
      <c r="B6" s="12"/>
      <c r="C6" s="12"/>
      <c r="D6" s="53"/>
      <c r="E6" s="12"/>
      <c r="F6" s="56"/>
    </row>
    <row r="7" spans="1:6" x14ac:dyDescent="0.3">
      <c r="A7" s="5" t="s">
        <v>753</v>
      </c>
      <c r="B7" s="12"/>
      <c r="C7" s="12"/>
      <c r="D7" s="53"/>
      <c r="E7" s="12"/>
      <c r="F7" s="56"/>
    </row>
    <row r="8" spans="1:6" x14ac:dyDescent="0.3">
      <c r="A8" s="5" t="s">
        <v>754</v>
      </c>
      <c r="B8" s="12"/>
      <c r="C8" s="12"/>
      <c r="D8" s="53"/>
      <c r="E8" s="12"/>
      <c r="F8" s="56"/>
    </row>
    <row r="9" spans="1:6" x14ac:dyDescent="0.3">
      <c r="A9" s="5" t="s">
        <v>755</v>
      </c>
      <c r="B9" s="12">
        <v>5</v>
      </c>
      <c r="C9" s="12"/>
      <c r="D9" s="53"/>
      <c r="E9" s="12"/>
      <c r="F9" s="56">
        <f>SUM(B9:E9)</f>
        <v>5</v>
      </c>
    </row>
    <row r="10" spans="1:6" x14ac:dyDescent="0.3">
      <c r="A10" s="5" t="s">
        <v>756</v>
      </c>
      <c r="B10" s="12"/>
      <c r="C10" s="12"/>
      <c r="D10" s="53"/>
      <c r="E10" s="12"/>
      <c r="F10" s="56"/>
    </row>
    <row r="11" spans="1:6" x14ac:dyDescent="0.3">
      <c r="A11" s="5" t="s">
        <v>757</v>
      </c>
      <c r="B11" s="12"/>
      <c r="C11" s="12"/>
      <c r="D11" s="53"/>
      <c r="E11" s="12"/>
      <c r="F11" s="56"/>
    </row>
    <row r="12" spans="1:6" x14ac:dyDescent="0.3">
      <c r="A12" s="5" t="s">
        <v>758</v>
      </c>
      <c r="B12" s="12"/>
      <c r="C12" s="12"/>
      <c r="D12" s="53"/>
      <c r="E12" s="12"/>
      <c r="F12" s="56"/>
    </row>
    <row r="13" spans="1:6" x14ac:dyDescent="0.3">
      <c r="A13" s="5" t="s">
        <v>759</v>
      </c>
      <c r="B13" s="12">
        <v>6.8</v>
      </c>
      <c r="C13" s="12"/>
      <c r="D13" s="53"/>
      <c r="E13" s="12"/>
      <c r="F13" s="56">
        <f>SUM(B13:E13)</f>
        <v>6.8</v>
      </c>
    </row>
    <row r="14" spans="1:6" x14ac:dyDescent="0.3">
      <c r="A14" s="5" t="s">
        <v>760</v>
      </c>
      <c r="B14" s="12">
        <v>3.9</v>
      </c>
      <c r="C14" s="12"/>
      <c r="D14" s="53"/>
      <c r="E14" s="12"/>
      <c r="F14" s="56">
        <f>SUM(B14:E14)</f>
        <v>3.9</v>
      </c>
    </row>
    <row r="15" spans="1:6" x14ac:dyDescent="0.3">
      <c r="A15" s="5" t="s">
        <v>761</v>
      </c>
      <c r="B15" s="12">
        <v>12</v>
      </c>
      <c r="C15" s="12"/>
      <c r="D15" s="53"/>
      <c r="E15" s="12"/>
      <c r="F15" s="56">
        <f>SUM(B15:E15)</f>
        <v>12</v>
      </c>
    </row>
    <row r="16" spans="1:6" x14ac:dyDescent="0.3">
      <c r="A16" s="5" t="s">
        <v>762</v>
      </c>
      <c r="B16" s="12">
        <v>12.8</v>
      </c>
      <c r="C16" s="12"/>
      <c r="D16" s="53"/>
      <c r="E16" s="12"/>
      <c r="F16" s="56">
        <f>SUM(B16:E16)</f>
        <v>12.8</v>
      </c>
    </row>
    <row r="17" spans="1:6" x14ac:dyDescent="0.3">
      <c r="A17" s="5" t="s">
        <v>763</v>
      </c>
      <c r="B17" s="12"/>
      <c r="C17" s="12"/>
      <c r="D17" s="53"/>
      <c r="E17" s="12"/>
      <c r="F17" s="56"/>
    </row>
    <row r="18" spans="1:6" x14ac:dyDescent="0.3">
      <c r="A18" s="5" t="s">
        <v>764</v>
      </c>
      <c r="B18" s="12"/>
      <c r="C18" s="12"/>
      <c r="D18" s="53"/>
      <c r="E18" s="12"/>
      <c r="F18" s="56"/>
    </row>
    <row r="19" spans="1:6" x14ac:dyDescent="0.3">
      <c r="A19" s="5" t="s">
        <v>765</v>
      </c>
      <c r="B19" s="12"/>
      <c r="C19" s="12"/>
      <c r="D19" s="53"/>
      <c r="E19" s="12"/>
      <c r="F19" s="56"/>
    </row>
    <row r="20" spans="1:6" x14ac:dyDescent="0.3">
      <c r="A20" s="5" t="s">
        <v>766</v>
      </c>
      <c r="B20" s="12">
        <v>25</v>
      </c>
      <c r="C20" s="12"/>
      <c r="D20" s="53"/>
      <c r="E20" s="12"/>
      <c r="F20" s="56">
        <f>SUM(B20:E20)</f>
        <v>25</v>
      </c>
    </row>
    <row r="21" spans="1:6" x14ac:dyDescent="0.3">
      <c r="A21" s="5" t="s">
        <v>767</v>
      </c>
      <c r="B21" s="12"/>
      <c r="C21" s="12"/>
      <c r="D21" s="53"/>
      <c r="E21" s="12"/>
      <c r="F21" s="56"/>
    </row>
    <row r="22" spans="1:6" x14ac:dyDescent="0.3">
      <c r="A22" s="5" t="s">
        <v>768</v>
      </c>
      <c r="B22" s="12"/>
      <c r="C22" s="12"/>
      <c r="D22" s="53"/>
      <c r="E22" s="12"/>
      <c r="F22" s="56"/>
    </row>
    <row r="23" spans="1:6" x14ac:dyDescent="0.3">
      <c r="A23" s="5" t="s">
        <v>769</v>
      </c>
      <c r="B23" s="12"/>
      <c r="C23" s="12"/>
      <c r="D23" s="53"/>
      <c r="E23" s="12"/>
      <c r="F23" s="56"/>
    </row>
    <row r="24" spans="1:6" x14ac:dyDescent="0.3">
      <c r="A24" s="5" t="s">
        <v>770</v>
      </c>
      <c r="B24" s="12">
        <v>25</v>
      </c>
      <c r="C24" s="12"/>
      <c r="D24" s="53"/>
      <c r="E24" s="12"/>
      <c r="F24" s="56">
        <f>SUM(B24:E24)</f>
        <v>25</v>
      </c>
    </row>
    <row r="25" spans="1:6" x14ac:dyDescent="0.3">
      <c r="A25" s="5" t="s">
        <v>771</v>
      </c>
      <c r="B25" s="12"/>
      <c r="C25" s="12"/>
      <c r="D25" s="53"/>
      <c r="E25" s="12"/>
      <c r="F25" s="56"/>
    </row>
    <row r="26" spans="1:6" x14ac:dyDescent="0.3">
      <c r="A26" s="5" t="s">
        <v>772</v>
      </c>
      <c r="B26" s="12"/>
      <c r="C26" s="12"/>
      <c r="D26" s="53"/>
      <c r="E26" s="12"/>
      <c r="F26" s="56"/>
    </row>
    <row r="27" spans="1:6" x14ac:dyDescent="0.3">
      <c r="A27" s="5" t="s">
        <v>773</v>
      </c>
      <c r="B27" s="12"/>
      <c r="C27" s="12"/>
      <c r="D27" s="53"/>
      <c r="E27" s="12"/>
      <c r="F27" s="56"/>
    </row>
    <row r="28" spans="1:6" x14ac:dyDescent="0.3">
      <c r="A28" s="5" t="s">
        <v>774</v>
      </c>
      <c r="B28" s="12"/>
      <c r="C28" s="12"/>
      <c r="D28" s="53"/>
      <c r="E28" s="12"/>
      <c r="F28" s="56"/>
    </row>
    <row r="29" spans="1:6" x14ac:dyDescent="0.3">
      <c r="A29" s="5"/>
      <c r="B29" s="12"/>
      <c r="C29" s="12"/>
      <c r="D29" s="53"/>
      <c r="E29" s="12"/>
      <c r="F29" s="56"/>
    </row>
    <row r="30" spans="1:6" x14ac:dyDescent="0.3">
      <c r="A30" s="5" t="s">
        <v>25</v>
      </c>
      <c r="B30" s="12"/>
      <c r="C30" s="12"/>
      <c r="D30" s="53"/>
      <c r="E30" s="12"/>
      <c r="F30" s="56"/>
    </row>
    <row r="31" spans="1:6" x14ac:dyDescent="0.3">
      <c r="B31" s="57">
        <f>SUM(B3:B30)</f>
        <v>102.5</v>
      </c>
      <c r="C31" s="57"/>
      <c r="D31" s="57"/>
      <c r="E31" s="57"/>
      <c r="F31" s="57">
        <f>SUM(F3:F30)</f>
        <v>102.5</v>
      </c>
    </row>
    <row r="32" spans="1:6" x14ac:dyDescent="0.3">
      <c r="B32" s="6" t="s">
        <v>27</v>
      </c>
      <c r="C32" s="6" t="s">
        <v>709</v>
      </c>
      <c r="D32" s="59" t="s">
        <v>713</v>
      </c>
      <c r="E32" s="6" t="s">
        <v>28</v>
      </c>
      <c r="F32" s="60" t="s">
        <v>29</v>
      </c>
    </row>
    <row r="33" spans="1:6" x14ac:dyDescent="0.3">
      <c r="A33" s="7"/>
      <c r="B33" s="8">
        <v>8</v>
      </c>
      <c r="C33" s="8"/>
      <c r="D33" s="54"/>
      <c r="E33" s="8"/>
      <c r="F33" s="8"/>
    </row>
    <row r="34" spans="1:6" x14ac:dyDescent="0.3">
      <c r="A34" s="7" t="s">
        <v>26</v>
      </c>
      <c r="B34" s="9">
        <f>B33/26</f>
        <v>0.30769230769230771</v>
      </c>
      <c r="C34" s="9">
        <f>C33/23</f>
        <v>0</v>
      </c>
      <c r="D34" s="55">
        <f>D33/23</f>
        <v>0</v>
      </c>
      <c r="E34" s="9">
        <f>E33/23</f>
        <v>0</v>
      </c>
      <c r="F34" s="9">
        <f>AVERAGE(B34:E34)</f>
        <v>7.6923076923076927E-2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89E4-2E1A-437A-A632-ACA0EAB2C9B3}">
  <dimension ref="A1:F37"/>
  <sheetViews>
    <sheetView topLeftCell="A10" workbookViewId="0">
      <selection activeCell="A3" sqref="A3:B32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853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406</v>
      </c>
      <c r="B3" s="12">
        <v>70</v>
      </c>
      <c r="C3" s="12"/>
      <c r="D3" s="12"/>
      <c r="E3" s="12"/>
      <c r="F3" s="10">
        <f>SUM(B3:E3)</f>
        <v>70</v>
      </c>
    </row>
    <row r="4" spans="1:6" x14ac:dyDescent="0.3">
      <c r="A4" s="5" t="s">
        <v>364</v>
      </c>
      <c r="B4" s="12">
        <v>25</v>
      </c>
      <c r="C4" s="12"/>
      <c r="D4" s="12"/>
      <c r="E4" s="12"/>
      <c r="F4" s="10">
        <f>SUM(B4:E4)</f>
        <v>25</v>
      </c>
    </row>
    <row r="5" spans="1:6" x14ac:dyDescent="0.3">
      <c r="A5" s="5" t="s">
        <v>365</v>
      </c>
      <c r="B5" s="12">
        <v>40</v>
      </c>
      <c r="C5" s="12"/>
      <c r="D5" s="12"/>
      <c r="E5" s="12"/>
      <c r="F5" s="10">
        <f>SUM(B5:E5)</f>
        <v>40</v>
      </c>
    </row>
    <row r="6" spans="1:6" x14ac:dyDescent="0.3">
      <c r="A6" s="5" t="s">
        <v>383</v>
      </c>
      <c r="B6" s="12">
        <v>13</v>
      </c>
      <c r="C6" s="12"/>
      <c r="D6" s="12"/>
      <c r="E6" s="12"/>
      <c r="F6" s="10">
        <f>SUM(B6:E6)</f>
        <v>13</v>
      </c>
    </row>
    <row r="7" spans="1:6" x14ac:dyDescent="0.3">
      <c r="A7" s="5" t="s">
        <v>384</v>
      </c>
      <c r="B7" s="12"/>
      <c r="C7" s="12"/>
      <c r="D7" s="12"/>
      <c r="E7" s="12"/>
      <c r="F7" s="10"/>
    </row>
    <row r="8" spans="1:6" x14ac:dyDescent="0.3">
      <c r="A8" s="5" t="s">
        <v>368</v>
      </c>
      <c r="B8" s="12">
        <v>7</v>
      </c>
      <c r="C8" s="12"/>
      <c r="D8" s="12"/>
      <c r="E8" s="12"/>
      <c r="F8" s="10">
        <f>SUM(B8:E8)</f>
        <v>7</v>
      </c>
    </row>
    <row r="9" spans="1:6" x14ac:dyDescent="0.3">
      <c r="A9" s="5" t="s">
        <v>685</v>
      </c>
      <c r="B9" s="12">
        <v>5</v>
      </c>
      <c r="C9" s="12"/>
      <c r="D9" s="12"/>
      <c r="E9" s="12"/>
      <c r="F9" s="10">
        <f>SUM(B9:E9)</f>
        <v>5</v>
      </c>
    </row>
    <row r="10" spans="1:6" x14ac:dyDescent="0.3">
      <c r="A10" s="5" t="s">
        <v>688</v>
      </c>
      <c r="B10" s="12"/>
      <c r="C10" s="12"/>
      <c r="D10" s="12"/>
      <c r="E10" s="12"/>
      <c r="F10" s="10"/>
    </row>
    <row r="11" spans="1:6" x14ac:dyDescent="0.3">
      <c r="A11" s="5" t="s">
        <v>370</v>
      </c>
      <c r="B11" s="12">
        <v>42</v>
      </c>
      <c r="C11" s="12"/>
      <c r="D11" s="12"/>
      <c r="E11" s="12"/>
      <c r="F11" s="10">
        <f>SUM(B11:E11)</f>
        <v>42</v>
      </c>
    </row>
    <row r="12" spans="1:6" x14ac:dyDescent="0.3">
      <c r="A12" s="5" t="s">
        <v>371</v>
      </c>
      <c r="B12" s="12">
        <v>65</v>
      </c>
      <c r="C12" s="12"/>
      <c r="D12" s="12"/>
      <c r="E12" s="12"/>
      <c r="F12" s="10">
        <f>SUM(B12:E12)</f>
        <v>65</v>
      </c>
    </row>
    <row r="13" spans="1:6" x14ac:dyDescent="0.3">
      <c r="A13" s="5" t="s">
        <v>704</v>
      </c>
      <c r="B13" s="12">
        <v>7</v>
      </c>
      <c r="C13" s="12"/>
      <c r="D13" s="12"/>
      <c r="E13" s="12"/>
      <c r="F13" s="10">
        <f>SUM(B13:E13)</f>
        <v>7</v>
      </c>
    </row>
    <row r="14" spans="1:6" x14ac:dyDescent="0.3">
      <c r="A14" s="5" t="s">
        <v>397</v>
      </c>
      <c r="B14" s="12">
        <v>5</v>
      </c>
      <c r="C14" s="12"/>
      <c r="D14" s="12"/>
      <c r="E14" s="12"/>
      <c r="F14" s="10">
        <f>SUM(B14:E14)</f>
        <v>5</v>
      </c>
    </row>
    <row r="15" spans="1:6" x14ac:dyDescent="0.3">
      <c r="A15" s="5" t="s">
        <v>374</v>
      </c>
      <c r="B15" s="12">
        <v>4</v>
      </c>
      <c r="C15" s="12"/>
      <c r="D15" s="12"/>
      <c r="E15" s="12"/>
      <c r="F15" s="10">
        <f>SUM(B15:E15)</f>
        <v>4</v>
      </c>
    </row>
    <row r="16" spans="1:6" x14ac:dyDescent="0.3">
      <c r="A16" s="5" t="s">
        <v>689</v>
      </c>
      <c r="B16" s="12"/>
      <c r="C16" s="12"/>
      <c r="D16" s="12"/>
      <c r="E16" s="12"/>
      <c r="F16" s="10"/>
    </row>
    <row r="17" spans="1:6" x14ac:dyDescent="0.3">
      <c r="A17" s="5" t="s">
        <v>375</v>
      </c>
      <c r="B17" s="12">
        <v>18</v>
      </c>
      <c r="C17" s="12"/>
      <c r="D17" s="12"/>
      <c r="E17" s="12"/>
      <c r="F17" s="10">
        <f t="shared" ref="F17:F24" si="0">SUM(B17:E17)</f>
        <v>18</v>
      </c>
    </row>
    <row r="18" spans="1:6" x14ac:dyDescent="0.3">
      <c r="A18" s="5" t="s">
        <v>690</v>
      </c>
      <c r="B18" s="12">
        <v>6</v>
      </c>
      <c r="C18" s="12"/>
      <c r="D18" s="12"/>
      <c r="E18" s="12"/>
      <c r="F18" s="10">
        <f t="shared" si="0"/>
        <v>6</v>
      </c>
    </row>
    <row r="19" spans="1:6" x14ac:dyDescent="0.3">
      <c r="A19" s="5" t="s">
        <v>376</v>
      </c>
      <c r="B19" s="12">
        <v>3</v>
      </c>
      <c r="C19" s="12"/>
      <c r="D19" s="12"/>
      <c r="E19" s="12"/>
      <c r="F19" s="10">
        <f t="shared" si="0"/>
        <v>3</v>
      </c>
    </row>
    <row r="20" spans="1:6" x14ac:dyDescent="0.3">
      <c r="A20" s="5" t="s">
        <v>691</v>
      </c>
      <c r="B20" s="12">
        <v>40</v>
      </c>
      <c r="C20" s="12"/>
      <c r="D20" s="12"/>
      <c r="E20" s="12"/>
      <c r="F20" s="10">
        <f t="shared" si="0"/>
        <v>40</v>
      </c>
    </row>
    <row r="21" spans="1:6" x14ac:dyDescent="0.3">
      <c r="A21" s="5" t="s">
        <v>854</v>
      </c>
      <c r="B21" s="12">
        <v>9.1999999999999993</v>
      </c>
      <c r="C21" s="12"/>
      <c r="D21" s="12"/>
      <c r="E21" s="12"/>
      <c r="F21" s="10">
        <f t="shared" si="0"/>
        <v>9.1999999999999993</v>
      </c>
    </row>
    <row r="22" spans="1:6" x14ac:dyDescent="0.3">
      <c r="A22" s="5" t="s">
        <v>379</v>
      </c>
      <c r="B22" s="12">
        <v>5.7</v>
      </c>
      <c r="C22" s="12"/>
      <c r="D22" s="12"/>
      <c r="E22" s="12"/>
      <c r="F22" s="10">
        <f t="shared" si="0"/>
        <v>5.7</v>
      </c>
    </row>
    <row r="23" spans="1:6" x14ac:dyDescent="0.3">
      <c r="A23" s="5" t="s">
        <v>380</v>
      </c>
      <c r="B23" s="12">
        <v>10</v>
      </c>
      <c r="C23" s="12"/>
      <c r="D23" s="12"/>
      <c r="E23" s="12"/>
      <c r="F23" s="10">
        <f t="shared" si="0"/>
        <v>10</v>
      </c>
    </row>
    <row r="24" spans="1:6" x14ac:dyDescent="0.3">
      <c r="A24" s="5" t="s">
        <v>381</v>
      </c>
      <c r="B24" s="12">
        <v>16</v>
      </c>
      <c r="C24" s="12"/>
      <c r="D24" s="12"/>
      <c r="E24" s="12"/>
      <c r="F24" s="10">
        <f t="shared" si="0"/>
        <v>16</v>
      </c>
    </row>
    <row r="25" spans="1:6" x14ac:dyDescent="0.3">
      <c r="A25" s="5" t="s">
        <v>402</v>
      </c>
      <c r="B25" s="12"/>
      <c r="C25" s="12"/>
      <c r="D25" s="12"/>
      <c r="E25" s="12"/>
      <c r="F25" s="10"/>
    </row>
    <row r="26" spans="1:6" x14ac:dyDescent="0.3">
      <c r="A26" s="5" t="s">
        <v>695</v>
      </c>
      <c r="B26" s="12">
        <v>23.7</v>
      </c>
      <c r="C26" s="12"/>
      <c r="D26" s="12"/>
      <c r="E26" s="12"/>
      <c r="F26" s="10">
        <f t="shared" ref="F26:F33" si="1">SUM(B26:E26)</f>
        <v>23.7</v>
      </c>
    </row>
    <row r="27" spans="1:6" x14ac:dyDescent="0.3">
      <c r="A27" s="5" t="s">
        <v>696</v>
      </c>
      <c r="B27" s="12">
        <v>7</v>
      </c>
      <c r="C27" s="12"/>
      <c r="D27" s="12"/>
      <c r="E27" s="12"/>
      <c r="F27" s="10">
        <f t="shared" si="1"/>
        <v>7</v>
      </c>
    </row>
    <row r="28" spans="1:6" x14ac:dyDescent="0.3">
      <c r="A28" s="5" t="s">
        <v>855</v>
      </c>
      <c r="B28" s="12">
        <v>20</v>
      </c>
      <c r="C28" s="12"/>
      <c r="D28" s="12"/>
      <c r="E28" s="12"/>
      <c r="F28" s="10">
        <f t="shared" si="1"/>
        <v>20</v>
      </c>
    </row>
    <row r="29" spans="1:6" x14ac:dyDescent="0.3">
      <c r="A29" s="5" t="s">
        <v>407</v>
      </c>
      <c r="B29" s="12">
        <v>9</v>
      </c>
      <c r="C29" s="12"/>
      <c r="D29" s="12"/>
      <c r="E29" s="12"/>
      <c r="F29" s="10">
        <f t="shared" si="1"/>
        <v>9</v>
      </c>
    </row>
    <row r="30" spans="1:6" x14ac:dyDescent="0.3">
      <c r="A30" s="5" t="s">
        <v>405</v>
      </c>
      <c r="B30" s="12">
        <v>4</v>
      </c>
      <c r="C30" s="12"/>
      <c r="D30" s="12"/>
      <c r="E30" s="12"/>
      <c r="F30" s="10">
        <f t="shared" si="1"/>
        <v>4</v>
      </c>
    </row>
    <row r="31" spans="1:6" x14ac:dyDescent="0.3">
      <c r="A31" s="5" t="s">
        <v>382</v>
      </c>
      <c r="B31" s="12">
        <v>2.734</v>
      </c>
      <c r="C31" s="12"/>
      <c r="D31" s="12"/>
      <c r="E31" s="12"/>
      <c r="F31" s="10">
        <f t="shared" si="1"/>
        <v>2.734</v>
      </c>
    </row>
    <row r="32" spans="1:6" x14ac:dyDescent="0.3">
      <c r="A32" s="5" t="s">
        <v>697</v>
      </c>
      <c r="B32" s="12">
        <v>2</v>
      </c>
      <c r="C32" s="12"/>
      <c r="D32" s="12"/>
      <c r="E32" s="12"/>
      <c r="F32" s="10">
        <f t="shared" si="1"/>
        <v>2</v>
      </c>
    </row>
    <row r="33" spans="1:6" x14ac:dyDescent="0.3">
      <c r="A33" s="5" t="s">
        <v>25</v>
      </c>
      <c r="B33" s="12">
        <v>10</v>
      </c>
      <c r="C33" s="12"/>
      <c r="D33" s="12"/>
      <c r="E33" s="12"/>
      <c r="F33" s="10">
        <f t="shared" si="1"/>
        <v>10</v>
      </c>
    </row>
    <row r="34" spans="1:6" x14ac:dyDescent="0.3">
      <c r="B34" s="14">
        <f>SUM(B3:B33)</f>
        <v>469.33399999999995</v>
      </c>
      <c r="C34" s="14">
        <f>SUM(C3:C33)</f>
        <v>0</v>
      </c>
      <c r="D34" s="14">
        <f>SUM(D3:D33)</f>
        <v>0</v>
      </c>
      <c r="E34" s="14">
        <f>SUM(E3:E33)</f>
        <v>0</v>
      </c>
      <c r="F34" s="14">
        <f>SUM(F3:F33)</f>
        <v>469.33399999999995</v>
      </c>
    </row>
    <row r="35" spans="1:6" x14ac:dyDescent="0.3">
      <c r="B35" s="6" t="s">
        <v>27</v>
      </c>
      <c r="C35" s="6" t="s">
        <v>709</v>
      </c>
      <c r="D35" s="6" t="s">
        <v>713</v>
      </c>
      <c r="E35" s="6" t="s">
        <v>28</v>
      </c>
      <c r="F35" s="6" t="s">
        <v>29</v>
      </c>
    </row>
    <row r="36" spans="1:6" x14ac:dyDescent="0.3">
      <c r="A36" s="7" t="s">
        <v>658</v>
      </c>
      <c r="B36" s="8">
        <v>26</v>
      </c>
      <c r="C36" s="8"/>
      <c r="D36" s="8"/>
      <c r="E36" s="8"/>
      <c r="F36" s="8"/>
    </row>
    <row r="37" spans="1:6" x14ac:dyDescent="0.3">
      <c r="A37" s="7" t="s">
        <v>26</v>
      </c>
      <c r="B37" s="9">
        <f>B36/30</f>
        <v>0.8666666666666667</v>
      </c>
      <c r="C37" s="9">
        <f>C36/30</f>
        <v>0</v>
      </c>
      <c r="D37" s="9">
        <f>D36/30</f>
        <v>0</v>
      </c>
      <c r="E37" s="9">
        <f>E36/30</f>
        <v>0</v>
      </c>
      <c r="F37" s="9">
        <f>AVERAGE(B37:E37)</f>
        <v>0.21666666666666667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66FA-3618-4B77-99DA-3C087112F4D1}">
  <dimension ref="A1:F37"/>
  <sheetViews>
    <sheetView topLeftCell="A8" workbookViewId="0">
      <selection activeCell="A3" sqref="A3:B22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846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387</v>
      </c>
      <c r="B3" s="12">
        <v>25.2</v>
      </c>
      <c r="C3" s="12"/>
      <c r="D3" s="12"/>
      <c r="E3" s="12"/>
      <c r="F3" s="10">
        <f>SUM(B3:E3)</f>
        <v>25.2</v>
      </c>
    </row>
    <row r="4" spans="1:6" x14ac:dyDescent="0.3">
      <c r="A4" s="5" t="s">
        <v>683</v>
      </c>
      <c r="B4" s="12"/>
      <c r="C4" s="12"/>
      <c r="D4" s="12"/>
      <c r="E4" s="12"/>
      <c r="F4" s="10"/>
    </row>
    <row r="5" spans="1:6" x14ac:dyDescent="0.3">
      <c r="A5" s="5" t="s">
        <v>388</v>
      </c>
      <c r="B5" s="12"/>
      <c r="C5" s="12"/>
      <c r="D5" s="12"/>
      <c r="E5" s="12"/>
      <c r="F5" s="10"/>
    </row>
    <row r="6" spans="1:6" x14ac:dyDescent="0.3">
      <c r="A6" s="5" t="s">
        <v>847</v>
      </c>
      <c r="B6" s="12"/>
      <c r="C6" s="12"/>
      <c r="D6" s="12"/>
      <c r="E6" s="12"/>
      <c r="F6" s="10"/>
    </row>
    <row r="7" spans="1:6" x14ac:dyDescent="0.3">
      <c r="A7" s="5" t="s">
        <v>702</v>
      </c>
      <c r="B7" s="12"/>
      <c r="C7" s="12"/>
      <c r="D7" s="12"/>
      <c r="E7" s="12"/>
      <c r="F7" s="10"/>
    </row>
    <row r="8" spans="1:6" x14ac:dyDescent="0.3">
      <c r="A8" s="5" t="s">
        <v>703</v>
      </c>
      <c r="B8" s="12">
        <v>38</v>
      </c>
      <c r="C8" s="12"/>
      <c r="D8" s="12"/>
      <c r="E8" s="12"/>
      <c r="F8" s="10">
        <f>SUM(B8:E8)</f>
        <v>38</v>
      </c>
    </row>
    <row r="9" spans="1:6" x14ac:dyDescent="0.3">
      <c r="A9" s="5" t="s">
        <v>366</v>
      </c>
      <c r="B9" s="12"/>
      <c r="C9" s="12"/>
      <c r="D9" s="12"/>
      <c r="E9" s="12"/>
      <c r="F9" s="10"/>
    </row>
    <row r="10" spans="1:6" x14ac:dyDescent="0.3">
      <c r="A10" s="5" t="s">
        <v>367</v>
      </c>
      <c r="B10" s="12"/>
      <c r="C10" s="12"/>
      <c r="D10" s="12"/>
      <c r="E10" s="12"/>
      <c r="F10" s="10"/>
    </row>
    <row r="11" spans="1:6" x14ac:dyDescent="0.3">
      <c r="A11" s="5" t="s">
        <v>391</v>
      </c>
      <c r="B11" s="12">
        <v>10</v>
      </c>
      <c r="C11" s="12"/>
      <c r="D11" s="12"/>
      <c r="E11" s="12"/>
      <c r="F11" s="10">
        <f>SUM(B11:E11)</f>
        <v>10</v>
      </c>
    </row>
    <row r="12" spans="1:6" x14ac:dyDescent="0.3">
      <c r="A12" s="5" t="s">
        <v>385</v>
      </c>
      <c r="B12" s="12"/>
      <c r="C12" s="12"/>
      <c r="D12" s="12"/>
      <c r="E12" s="12"/>
      <c r="F12" s="10"/>
    </row>
    <row r="13" spans="1:6" x14ac:dyDescent="0.3">
      <c r="A13" s="5" t="s">
        <v>848</v>
      </c>
      <c r="B13" s="12"/>
      <c r="C13" s="12"/>
      <c r="D13" s="12"/>
      <c r="E13" s="12"/>
      <c r="F13" s="10"/>
    </row>
    <row r="14" spans="1:6" x14ac:dyDescent="0.3">
      <c r="A14" s="5" t="s">
        <v>849</v>
      </c>
      <c r="B14" s="12"/>
      <c r="C14" s="12"/>
      <c r="D14" s="12"/>
      <c r="E14" s="12"/>
      <c r="F14" s="10"/>
    </row>
    <row r="15" spans="1:6" x14ac:dyDescent="0.3">
      <c r="A15" s="5" t="s">
        <v>369</v>
      </c>
      <c r="B15" s="12">
        <v>23</v>
      </c>
      <c r="C15" s="12"/>
      <c r="D15" s="12"/>
      <c r="E15" s="12"/>
      <c r="F15" s="10">
        <f>SUM(B15:E15)</f>
        <v>23</v>
      </c>
    </row>
    <row r="16" spans="1:6" x14ac:dyDescent="0.3">
      <c r="A16" s="5" t="s">
        <v>698</v>
      </c>
      <c r="B16" s="12"/>
      <c r="C16" s="12"/>
      <c r="D16" s="12"/>
      <c r="E16" s="12"/>
      <c r="F16" s="10"/>
    </row>
    <row r="17" spans="1:6" x14ac:dyDescent="0.3">
      <c r="A17" s="5" t="s">
        <v>394</v>
      </c>
      <c r="B17" s="12"/>
      <c r="C17" s="12"/>
      <c r="D17" s="12"/>
      <c r="E17" s="12"/>
      <c r="F17" s="10"/>
    </row>
    <row r="18" spans="1:6" x14ac:dyDescent="0.3">
      <c r="A18" s="5" t="s">
        <v>395</v>
      </c>
      <c r="B18" s="12"/>
      <c r="C18" s="12"/>
      <c r="D18" s="12"/>
      <c r="E18" s="12"/>
      <c r="F18" s="10"/>
    </row>
    <row r="19" spans="1:6" x14ac:dyDescent="0.3">
      <c r="A19" s="5" t="s">
        <v>396</v>
      </c>
      <c r="B19" s="12"/>
      <c r="C19" s="12"/>
      <c r="D19" s="12"/>
      <c r="E19" s="12"/>
      <c r="F19" s="10"/>
    </row>
    <row r="20" spans="1:6" x14ac:dyDescent="0.3">
      <c r="A20" s="5" t="s">
        <v>372</v>
      </c>
      <c r="B20" s="12"/>
      <c r="C20" s="12"/>
      <c r="D20" s="12"/>
      <c r="E20" s="12"/>
      <c r="F20" s="10"/>
    </row>
    <row r="21" spans="1:6" x14ac:dyDescent="0.3">
      <c r="A21" s="5" t="s">
        <v>373</v>
      </c>
      <c r="B21" s="12"/>
      <c r="C21" s="12"/>
      <c r="D21" s="12"/>
      <c r="E21" s="12"/>
      <c r="F21" s="10"/>
    </row>
    <row r="22" spans="1:6" x14ac:dyDescent="0.3">
      <c r="A22" s="5" t="s">
        <v>705</v>
      </c>
      <c r="B22" s="12">
        <v>6</v>
      </c>
      <c r="C22" s="12"/>
      <c r="D22" s="12"/>
      <c r="E22" s="12"/>
      <c r="F22" s="10">
        <f>SUM(B22:E22)</f>
        <v>6</v>
      </c>
    </row>
    <row r="23" spans="1:6" x14ac:dyDescent="0.3">
      <c r="A23" s="5" t="s">
        <v>850</v>
      </c>
      <c r="B23" s="12"/>
      <c r="C23" s="12"/>
      <c r="D23" s="12"/>
      <c r="E23" s="12"/>
      <c r="F23" s="10"/>
    </row>
    <row r="24" spans="1:6" x14ac:dyDescent="0.3">
      <c r="A24" s="5" t="s">
        <v>400</v>
      </c>
      <c r="B24" s="12"/>
      <c r="C24" s="12"/>
      <c r="D24" s="12"/>
      <c r="E24" s="12"/>
      <c r="F24" s="10"/>
    </row>
    <row r="25" spans="1:6" x14ac:dyDescent="0.3">
      <c r="A25" s="5" t="s">
        <v>706</v>
      </c>
      <c r="B25" s="12"/>
      <c r="C25" s="12"/>
      <c r="D25" s="12"/>
      <c r="E25" s="12"/>
      <c r="F25" s="10"/>
    </row>
    <row r="26" spans="1:6" x14ac:dyDescent="0.3">
      <c r="A26" s="5" t="s">
        <v>463</v>
      </c>
      <c r="B26" s="12"/>
      <c r="C26" s="12"/>
      <c r="D26" s="12"/>
      <c r="E26" s="12"/>
      <c r="F26" s="10"/>
    </row>
    <row r="27" spans="1:6" x14ac:dyDescent="0.3">
      <c r="A27" s="5" t="s">
        <v>699</v>
      </c>
      <c r="B27" s="12"/>
      <c r="C27" s="12"/>
      <c r="D27" s="12"/>
      <c r="E27" s="12"/>
      <c r="F27" s="10"/>
    </row>
    <row r="28" spans="1:6" x14ac:dyDescent="0.3">
      <c r="A28" s="5" t="s">
        <v>851</v>
      </c>
      <c r="B28" s="12"/>
      <c r="C28" s="12"/>
      <c r="D28" s="12"/>
      <c r="E28" s="12"/>
      <c r="F28" s="10"/>
    </row>
    <row r="29" spans="1:6" x14ac:dyDescent="0.3">
      <c r="A29" s="5" t="s">
        <v>852</v>
      </c>
      <c r="B29" s="12"/>
      <c r="C29" s="12"/>
      <c r="D29" s="12"/>
      <c r="E29" s="12"/>
      <c r="F29" s="10"/>
    </row>
    <row r="30" spans="1:6" x14ac:dyDescent="0.3">
      <c r="A30" s="5" t="s">
        <v>401</v>
      </c>
      <c r="B30" s="12"/>
      <c r="C30" s="12"/>
      <c r="D30" s="12"/>
      <c r="E30" s="12"/>
      <c r="F30" s="10"/>
    </row>
    <row r="31" spans="1:6" x14ac:dyDescent="0.3">
      <c r="A31" s="5" t="s">
        <v>409</v>
      </c>
      <c r="B31" s="12"/>
      <c r="C31" s="12"/>
      <c r="D31" s="12"/>
      <c r="E31" s="12"/>
      <c r="F31" s="10"/>
    </row>
    <row r="32" spans="1:6" x14ac:dyDescent="0.3">
      <c r="A32" s="5" t="s">
        <v>638</v>
      </c>
      <c r="B32" s="12"/>
      <c r="C32" s="12"/>
      <c r="D32" s="12"/>
      <c r="E32" s="12"/>
      <c r="F32" s="10"/>
    </row>
    <row r="33" spans="1:6" x14ac:dyDescent="0.3">
      <c r="A33" s="5" t="s">
        <v>25</v>
      </c>
      <c r="B33" s="12"/>
      <c r="C33" s="12"/>
      <c r="D33" s="12"/>
      <c r="E33" s="12"/>
      <c r="F33" s="10"/>
    </row>
    <row r="34" spans="1:6" x14ac:dyDescent="0.3">
      <c r="B34" s="57">
        <f>SUM(B3:B33)</f>
        <v>102.2</v>
      </c>
      <c r="C34" s="57">
        <f>SUM(C3:C33)</f>
        <v>0</v>
      </c>
      <c r="D34" s="57">
        <f>SUM(D3:D33)</f>
        <v>0</v>
      </c>
      <c r="E34" s="57">
        <f>SUM(E3:E33)</f>
        <v>0</v>
      </c>
      <c r="F34" s="57">
        <f>SUM(B34:E34)</f>
        <v>102.2</v>
      </c>
    </row>
    <row r="35" spans="1:6" x14ac:dyDescent="0.3">
      <c r="B35" s="6" t="s">
        <v>27</v>
      </c>
      <c r="C35" s="6" t="s">
        <v>709</v>
      </c>
      <c r="D35" s="6" t="s">
        <v>713</v>
      </c>
      <c r="E35" s="6" t="s">
        <v>28</v>
      </c>
      <c r="F35" s="6" t="s">
        <v>29</v>
      </c>
    </row>
    <row r="36" spans="1:6" x14ac:dyDescent="0.3">
      <c r="A36" s="7" t="s">
        <v>658</v>
      </c>
      <c r="B36" s="8">
        <v>5</v>
      </c>
      <c r="C36" s="8"/>
      <c r="D36" s="8"/>
      <c r="E36" s="8"/>
      <c r="F36" s="8"/>
    </row>
    <row r="37" spans="1:6" x14ac:dyDescent="0.3">
      <c r="A37" s="7" t="s">
        <v>26</v>
      </c>
      <c r="B37" s="9">
        <f>B36/30</f>
        <v>0.16666666666666666</v>
      </c>
      <c r="C37" s="9">
        <f>C36/30</f>
        <v>0</v>
      </c>
      <c r="D37" s="9">
        <f>D36/30</f>
        <v>0</v>
      </c>
      <c r="E37" s="9">
        <f>E36/30</f>
        <v>0</v>
      </c>
      <c r="F37" s="9">
        <f>SUM(AVERAGE(B37:E37))</f>
        <v>4.1666666666666664E-2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570C-3116-4697-B8E0-7C0891E24FF7}">
  <dimension ref="A1:F37"/>
  <sheetViews>
    <sheetView topLeftCell="A3" workbookViewId="0">
      <selection activeCell="A3" sqref="A3:B28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841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842</v>
      </c>
      <c r="B3" s="12">
        <v>3</v>
      </c>
      <c r="C3" s="12"/>
      <c r="D3" s="12"/>
      <c r="E3" s="12"/>
      <c r="F3" s="10">
        <f>SUM(B3:E3)</f>
        <v>3</v>
      </c>
    </row>
    <row r="4" spans="1:6" x14ac:dyDescent="0.3">
      <c r="A4" s="5" t="s">
        <v>389</v>
      </c>
      <c r="B4" s="12"/>
      <c r="C4" s="12"/>
      <c r="D4" s="12"/>
      <c r="E4" s="12"/>
      <c r="F4" s="10"/>
    </row>
    <row r="5" spans="1:6" x14ac:dyDescent="0.3">
      <c r="A5" s="5" t="s">
        <v>684</v>
      </c>
      <c r="B5" s="12"/>
      <c r="C5" s="12"/>
      <c r="D5" s="12"/>
      <c r="E5" s="12"/>
      <c r="F5" s="10"/>
    </row>
    <row r="6" spans="1:6" x14ac:dyDescent="0.3">
      <c r="A6" s="5" t="s">
        <v>660</v>
      </c>
      <c r="B6" s="12"/>
      <c r="C6" s="12"/>
      <c r="D6" s="12"/>
      <c r="E6" s="12"/>
      <c r="F6" s="10"/>
    </row>
    <row r="7" spans="1:6" x14ac:dyDescent="0.3">
      <c r="A7" s="5" t="s">
        <v>390</v>
      </c>
      <c r="B7" s="12"/>
      <c r="C7" s="12"/>
      <c r="D7" s="12"/>
      <c r="E7" s="12"/>
      <c r="F7" s="10"/>
    </row>
    <row r="8" spans="1:6" x14ac:dyDescent="0.3">
      <c r="A8" s="5" t="s">
        <v>701</v>
      </c>
      <c r="B8" s="12">
        <v>8</v>
      </c>
      <c r="C8" s="12"/>
      <c r="D8" s="12"/>
      <c r="E8" s="12"/>
      <c r="F8" s="10">
        <f>SUM(B8:E8)</f>
        <v>8</v>
      </c>
    </row>
    <row r="9" spans="1:6" x14ac:dyDescent="0.3">
      <c r="A9" s="5" t="s">
        <v>686</v>
      </c>
      <c r="B9" s="12">
        <v>15.5</v>
      </c>
      <c r="C9" s="12"/>
      <c r="D9" s="12"/>
      <c r="E9" s="12"/>
      <c r="F9" s="10">
        <f>SUM(B9:E9)</f>
        <v>15.5</v>
      </c>
    </row>
    <row r="10" spans="1:6" x14ac:dyDescent="0.3">
      <c r="A10" s="5" t="s">
        <v>687</v>
      </c>
      <c r="B10" s="12"/>
      <c r="C10" s="12"/>
      <c r="D10" s="12"/>
      <c r="E10" s="12"/>
      <c r="F10" s="10"/>
    </row>
    <row r="11" spans="1:6" x14ac:dyDescent="0.3">
      <c r="A11" s="5" t="s">
        <v>392</v>
      </c>
      <c r="B11" s="12">
        <v>30.5</v>
      </c>
      <c r="C11" s="12"/>
      <c r="D11" s="12"/>
      <c r="E11" s="12"/>
      <c r="F11" s="10">
        <f>SUM(B11:E11)</f>
        <v>30.5</v>
      </c>
    </row>
    <row r="12" spans="1:6" x14ac:dyDescent="0.3">
      <c r="A12" s="5" t="s">
        <v>393</v>
      </c>
      <c r="B12" s="12"/>
      <c r="C12" s="12"/>
      <c r="D12" s="12"/>
      <c r="E12" s="12"/>
      <c r="F12" s="10"/>
    </row>
    <row r="13" spans="1:6" x14ac:dyDescent="0.3">
      <c r="A13" s="5" t="s">
        <v>843</v>
      </c>
      <c r="B13" s="12"/>
      <c r="C13" s="12"/>
      <c r="D13" s="12"/>
      <c r="E13" s="12"/>
      <c r="F13" s="10"/>
    </row>
    <row r="14" spans="1:6" x14ac:dyDescent="0.3">
      <c r="A14" s="5" t="s">
        <v>398</v>
      </c>
      <c r="B14" s="12">
        <v>100</v>
      </c>
      <c r="C14" s="12"/>
      <c r="D14" s="12"/>
      <c r="E14" s="12"/>
      <c r="F14" s="10">
        <f>SUM(B14:E14)</f>
        <v>100</v>
      </c>
    </row>
    <row r="15" spans="1:6" x14ac:dyDescent="0.3">
      <c r="A15" s="5" t="s">
        <v>386</v>
      </c>
      <c r="B15" s="12"/>
      <c r="C15" s="12"/>
      <c r="D15" s="12"/>
      <c r="E15" s="12"/>
      <c r="F15" s="10"/>
    </row>
    <row r="16" spans="1:6" x14ac:dyDescent="0.3">
      <c r="A16" s="5" t="s">
        <v>399</v>
      </c>
      <c r="B16" s="12"/>
      <c r="C16" s="12"/>
      <c r="D16" s="12"/>
      <c r="E16" s="12"/>
      <c r="F16" s="10"/>
    </row>
    <row r="17" spans="1:6" x14ac:dyDescent="0.3">
      <c r="A17" s="5" t="s">
        <v>377</v>
      </c>
      <c r="B17" s="12">
        <v>21</v>
      </c>
      <c r="C17" s="12"/>
      <c r="D17" s="12"/>
      <c r="E17" s="12"/>
      <c r="F17" s="10">
        <f>SUM(B17:E17)</f>
        <v>21</v>
      </c>
    </row>
    <row r="18" spans="1:6" x14ac:dyDescent="0.3">
      <c r="A18" s="5" t="s">
        <v>692</v>
      </c>
      <c r="B18" s="12"/>
      <c r="C18" s="12"/>
      <c r="D18" s="12"/>
      <c r="E18" s="12"/>
      <c r="F18" s="10"/>
    </row>
    <row r="19" spans="1:6" x14ac:dyDescent="0.3">
      <c r="A19" s="5" t="s">
        <v>410</v>
      </c>
      <c r="B19" s="12"/>
      <c r="C19" s="12"/>
      <c r="D19" s="12"/>
      <c r="E19" s="12"/>
      <c r="F19" s="10"/>
    </row>
    <row r="20" spans="1:6" x14ac:dyDescent="0.3">
      <c r="A20" s="5" t="s">
        <v>378</v>
      </c>
      <c r="B20" s="12"/>
      <c r="C20" s="12"/>
      <c r="D20" s="12"/>
      <c r="E20" s="12"/>
      <c r="F20" s="10"/>
    </row>
    <row r="21" spans="1:6" x14ac:dyDescent="0.3">
      <c r="A21" s="5" t="s">
        <v>844</v>
      </c>
      <c r="B21" s="12"/>
      <c r="C21" s="12"/>
      <c r="D21" s="12"/>
      <c r="E21" s="12"/>
      <c r="F21" s="10"/>
    </row>
    <row r="22" spans="1:6" x14ac:dyDescent="0.3">
      <c r="A22" s="5" t="s">
        <v>845</v>
      </c>
      <c r="B22" s="12"/>
      <c r="C22" s="12"/>
      <c r="D22" s="12"/>
      <c r="E22" s="12"/>
      <c r="F22" s="10"/>
    </row>
    <row r="23" spans="1:6" x14ac:dyDescent="0.3">
      <c r="A23" s="5" t="s">
        <v>693</v>
      </c>
      <c r="B23" s="12"/>
      <c r="C23" s="12"/>
      <c r="D23" s="12"/>
      <c r="E23" s="12"/>
      <c r="F23" s="10"/>
    </row>
    <row r="24" spans="1:6" x14ac:dyDescent="0.3">
      <c r="A24" s="5" t="s">
        <v>694</v>
      </c>
      <c r="B24" s="12"/>
      <c r="C24" s="12"/>
      <c r="D24" s="12"/>
      <c r="E24" s="12"/>
      <c r="F24" s="10"/>
    </row>
    <row r="25" spans="1:6" x14ac:dyDescent="0.3">
      <c r="A25" s="5" t="s">
        <v>403</v>
      </c>
      <c r="B25" s="12"/>
      <c r="C25" s="12"/>
      <c r="D25" s="12"/>
      <c r="E25" s="12"/>
      <c r="F25" s="10"/>
    </row>
    <row r="26" spans="1:6" x14ac:dyDescent="0.3">
      <c r="A26" s="5" t="s">
        <v>404</v>
      </c>
      <c r="B26" s="12"/>
      <c r="C26" s="12"/>
      <c r="D26" s="12"/>
      <c r="E26" s="12"/>
      <c r="F26" s="10"/>
    </row>
    <row r="27" spans="1:6" x14ac:dyDescent="0.3">
      <c r="A27" s="5" t="s">
        <v>700</v>
      </c>
      <c r="B27" s="12"/>
      <c r="C27" s="12"/>
      <c r="D27" s="12"/>
      <c r="E27" s="12"/>
      <c r="F27" s="10"/>
    </row>
    <row r="28" spans="1:6" x14ac:dyDescent="0.3">
      <c r="A28" s="5" t="s">
        <v>408</v>
      </c>
      <c r="B28" s="12">
        <v>15</v>
      </c>
      <c r="C28" s="12"/>
      <c r="D28" s="12"/>
      <c r="E28" s="12"/>
      <c r="F28" s="10">
        <f>SUM(B28:E28)</f>
        <v>15</v>
      </c>
    </row>
    <row r="29" spans="1:6" x14ac:dyDescent="0.3">
      <c r="A29" s="5"/>
      <c r="B29" s="12"/>
      <c r="C29" s="12"/>
      <c r="D29" s="12"/>
      <c r="E29" s="12"/>
      <c r="F29" s="10"/>
    </row>
    <row r="30" spans="1:6" x14ac:dyDescent="0.3">
      <c r="A30" s="5"/>
      <c r="B30" s="12"/>
      <c r="C30" s="12"/>
      <c r="D30" s="12"/>
      <c r="E30" s="12"/>
      <c r="F30" s="10"/>
    </row>
    <row r="31" spans="1:6" x14ac:dyDescent="0.3">
      <c r="A31" s="5"/>
      <c r="B31" s="12"/>
      <c r="C31" s="12"/>
      <c r="D31" s="12"/>
      <c r="E31" s="12"/>
      <c r="F31" s="10"/>
    </row>
    <row r="32" spans="1:6" x14ac:dyDescent="0.3">
      <c r="A32" s="5"/>
      <c r="B32" s="12"/>
      <c r="C32" s="12"/>
      <c r="D32" s="12"/>
      <c r="E32" s="12"/>
      <c r="F32" s="10"/>
    </row>
    <row r="33" spans="1:6" x14ac:dyDescent="0.3">
      <c r="A33" s="5" t="s">
        <v>25</v>
      </c>
      <c r="B33" s="12"/>
      <c r="C33" s="12"/>
      <c r="D33" s="12"/>
      <c r="E33" s="12"/>
      <c r="F33" s="10"/>
    </row>
    <row r="34" spans="1:6" x14ac:dyDescent="0.3">
      <c r="B34" s="14">
        <f>SUM(B6:B33)</f>
        <v>190</v>
      </c>
      <c r="C34" s="14">
        <f>SUM(C3:C33)</f>
        <v>0</v>
      </c>
      <c r="D34" s="14">
        <f>SUM(D3:D33)</f>
        <v>0</v>
      </c>
      <c r="E34" s="14">
        <f>SUM(E3:E33)</f>
        <v>0</v>
      </c>
      <c r="F34" s="14">
        <f>SUM(F3:F33)</f>
        <v>193</v>
      </c>
    </row>
    <row r="35" spans="1:6" x14ac:dyDescent="0.3">
      <c r="B35" s="6" t="s">
        <v>27</v>
      </c>
      <c r="C35" s="6" t="s">
        <v>709</v>
      </c>
      <c r="D35" s="6" t="s">
        <v>713</v>
      </c>
      <c r="E35" s="6" t="s">
        <v>28</v>
      </c>
      <c r="F35" s="6" t="s">
        <v>29</v>
      </c>
    </row>
    <row r="36" spans="1:6" x14ac:dyDescent="0.3">
      <c r="A36" s="7" t="s">
        <v>658</v>
      </c>
      <c r="B36" s="8">
        <v>7</v>
      </c>
      <c r="C36" s="8"/>
      <c r="D36" s="8"/>
      <c r="E36" s="8"/>
      <c r="F36" s="8"/>
    </row>
    <row r="37" spans="1:6" x14ac:dyDescent="0.3">
      <c r="A37" s="7" t="s">
        <v>26</v>
      </c>
      <c r="B37" s="9">
        <f>B36/26</f>
        <v>0.26923076923076922</v>
      </c>
      <c r="C37" s="9">
        <f>C36/26</f>
        <v>0</v>
      </c>
      <c r="D37" s="9">
        <f>D36/26</f>
        <v>0</v>
      </c>
      <c r="E37" s="9">
        <f>E36/26</f>
        <v>0</v>
      </c>
      <c r="F37" s="9">
        <f>SUM(AVERAGE(B37:E37))</f>
        <v>6.7307692307692304E-2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ECE4-D1D4-4DB2-BB7F-17982A60333B}">
  <dimension ref="A1:F36"/>
  <sheetViews>
    <sheetView topLeftCell="A9" workbookViewId="0">
      <selection activeCell="A3" sqref="A3:B31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840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411</v>
      </c>
      <c r="B3" s="12"/>
      <c r="C3" s="12"/>
      <c r="D3" s="53"/>
      <c r="E3" s="12"/>
      <c r="F3" s="56"/>
    </row>
    <row r="4" spans="1:6" x14ac:dyDescent="0.3">
      <c r="A4" s="5" t="s">
        <v>412</v>
      </c>
      <c r="B4" s="12">
        <v>40</v>
      </c>
      <c r="C4" s="12"/>
      <c r="D4" s="53"/>
      <c r="E4" s="12"/>
      <c r="F4" s="56">
        <f>SUM(B4:E4)</f>
        <v>40</v>
      </c>
    </row>
    <row r="5" spans="1:6" x14ac:dyDescent="0.3">
      <c r="A5" s="5" t="s">
        <v>413</v>
      </c>
      <c r="B5" s="12">
        <v>105</v>
      </c>
      <c r="C5" s="12"/>
      <c r="D5" s="53"/>
      <c r="E5" s="12"/>
      <c r="F5" s="56">
        <f>SUM(B5:E5)</f>
        <v>105</v>
      </c>
    </row>
    <row r="6" spans="1:6" x14ac:dyDescent="0.3">
      <c r="A6" s="5" t="s">
        <v>414</v>
      </c>
      <c r="B6" s="12"/>
      <c r="C6" s="12"/>
      <c r="D6" s="53"/>
      <c r="E6" s="12"/>
      <c r="F6" s="56"/>
    </row>
    <row r="7" spans="1:6" x14ac:dyDescent="0.3">
      <c r="A7" s="5" t="s">
        <v>415</v>
      </c>
      <c r="B7" s="12"/>
      <c r="C7" s="12"/>
      <c r="D7" s="53"/>
      <c r="E7" s="12"/>
      <c r="F7" s="56"/>
    </row>
    <row r="8" spans="1:6" x14ac:dyDescent="0.3">
      <c r="A8" s="5" t="s">
        <v>416</v>
      </c>
      <c r="B8" s="12"/>
      <c r="C8" s="12"/>
      <c r="D8" s="53"/>
      <c r="E8" s="12"/>
      <c r="F8" s="56"/>
    </row>
    <row r="9" spans="1:6" x14ac:dyDescent="0.3">
      <c r="A9" s="5" t="s">
        <v>417</v>
      </c>
      <c r="B9" s="12">
        <v>6</v>
      </c>
      <c r="C9" s="12"/>
      <c r="D9" s="53"/>
      <c r="E9" s="12"/>
      <c r="F9" s="56">
        <f>SUM(B9:E9)</f>
        <v>6</v>
      </c>
    </row>
    <row r="10" spans="1:6" x14ac:dyDescent="0.3">
      <c r="A10" s="5" t="s">
        <v>711</v>
      </c>
      <c r="B10" s="12"/>
      <c r="C10" s="12"/>
      <c r="D10" s="53"/>
      <c r="E10" s="12"/>
      <c r="F10" s="56"/>
    </row>
    <row r="11" spans="1:6" x14ac:dyDescent="0.3">
      <c r="A11" s="5" t="s">
        <v>418</v>
      </c>
      <c r="B11" s="12"/>
      <c r="C11" s="12"/>
      <c r="D11" s="53"/>
      <c r="E11" s="12"/>
      <c r="F11" s="56"/>
    </row>
    <row r="12" spans="1:6" x14ac:dyDescent="0.3">
      <c r="A12" s="5" t="s">
        <v>419</v>
      </c>
      <c r="B12" s="12">
        <v>83</v>
      </c>
      <c r="C12" s="12"/>
      <c r="D12" s="53"/>
      <c r="E12" s="12"/>
      <c r="F12" s="56">
        <f>SUM(B12:E12)</f>
        <v>83</v>
      </c>
    </row>
    <row r="13" spans="1:6" x14ac:dyDescent="0.3">
      <c r="A13" s="5" t="s">
        <v>420</v>
      </c>
      <c r="B13" s="12">
        <v>24</v>
      </c>
      <c r="C13" s="12"/>
      <c r="D13" s="53"/>
      <c r="E13" s="12"/>
      <c r="F13" s="56">
        <f>SUM(B13:E13)</f>
        <v>24</v>
      </c>
    </row>
    <row r="14" spans="1:6" x14ac:dyDescent="0.3">
      <c r="A14" s="5" t="s">
        <v>421</v>
      </c>
      <c r="B14" s="12">
        <v>10</v>
      </c>
      <c r="C14" s="12"/>
      <c r="D14" s="53"/>
      <c r="E14" s="12"/>
      <c r="F14" s="56">
        <f>SUM(B14:E14)</f>
        <v>10</v>
      </c>
    </row>
    <row r="15" spans="1:6" x14ac:dyDescent="0.3">
      <c r="A15" s="5" t="s">
        <v>422</v>
      </c>
      <c r="B15" s="12"/>
      <c r="C15" s="12"/>
      <c r="D15" s="53"/>
      <c r="E15" s="12"/>
      <c r="F15" s="56"/>
    </row>
    <row r="16" spans="1:6" x14ac:dyDescent="0.3">
      <c r="A16" s="5" t="s">
        <v>423</v>
      </c>
      <c r="B16" s="12">
        <v>7</v>
      </c>
      <c r="C16" s="12"/>
      <c r="D16" s="53"/>
      <c r="E16" s="12"/>
      <c r="F16" s="56">
        <f>SUM(B16:E16)</f>
        <v>7</v>
      </c>
    </row>
    <row r="17" spans="1:6" x14ac:dyDescent="0.3">
      <c r="A17" s="5" t="s">
        <v>424</v>
      </c>
      <c r="B17" s="12"/>
      <c r="C17" s="12"/>
      <c r="D17" s="53"/>
      <c r="E17" s="12"/>
      <c r="F17" s="56"/>
    </row>
    <row r="18" spans="1:6" x14ac:dyDescent="0.3">
      <c r="A18" s="5" t="s">
        <v>425</v>
      </c>
      <c r="B18" s="12">
        <v>86</v>
      </c>
      <c r="C18" s="12"/>
      <c r="D18" s="53"/>
      <c r="E18" s="12"/>
      <c r="F18" s="56">
        <f>SUM(B18:E18)</f>
        <v>86</v>
      </c>
    </row>
    <row r="19" spans="1:6" x14ac:dyDescent="0.3">
      <c r="A19" s="5" t="s">
        <v>426</v>
      </c>
      <c r="B19" s="12">
        <v>17</v>
      </c>
      <c r="C19" s="12"/>
      <c r="D19" s="53"/>
      <c r="E19" s="12"/>
      <c r="F19" s="56">
        <f>SUM(B19:E19)</f>
        <v>17</v>
      </c>
    </row>
    <row r="20" spans="1:6" x14ac:dyDescent="0.3">
      <c r="A20" s="5" t="s">
        <v>427</v>
      </c>
      <c r="B20" s="12">
        <v>30</v>
      </c>
      <c r="C20" s="12"/>
      <c r="D20" s="53"/>
      <c r="E20" s="12"/>
      <c r="F20" s="56">
        <f>SUM(B20:E20)</f>
        <v>30</v>
      </c>
    </row>
    <row r="21" spans="1:6" x14ac:dyDescent="0.3">
      <c r="A21" s="5" t="s">
        <v>428</v>
      </c>
      <c r="B21" s="12"/>
      <c r="C21" s="12"/>
      <c r="D21" s="53"/>
      <c r="E21" s="12"/>
      <c r="F21" s="56"/>
    </row>
    <row r="22" spans="1:6" x14ac:dyDescent="0.3">
      <c r="A22" s="5" t="s">
        <v>429</v>
      </c>
      <c r="B22" s="12">
        <v>5</v>
      </c>
      <c r="C22" s="12"/>
      <c r="D22" s="53"/>
      <c r="E22" s="12"/>
      <c r="F22" s="56">
        <f>SUM(B22:E22)</f>
        <v>5</v>
      </c>
    </row>
    <row r="23" spans="1:6" x14ac:dyDescent="0.3">
      <c r="A23" s="5" t="s">
        <v>430</v>
      </c>
      <c r="B23" s="12">
        <v>10</v>
      </c>
      <c r="C23" s="12"/>
      <c r="D23" s="53"/>
      <c r="E23" s="12"/>
      <c r="F23" s="56">
        <f>SUM(B23:E23)</f>
        <v>10</v>
      </c>
    </row>
    <row r="24" spans="1:6" x14ac:dyDescent="0.3">
      <c r="A24" s="5" t="s">
        <v>431</v>
      </c>
      <c r="B24" s="12">
        <v>3</v>
      </c>
      <c r="C24" s="12"/>
      <c r="D24" s="53"/>
      <c r="E24" s="12"/>
      <c r="F24" s="56">
        <f>SUM(B24:E24)</f>
        <v>3</v>
      </c>
    </row>
    <row r="25" spans="1:6" x14ac:dyDescent="0.3">
      <c r="A25" s="5" t="s">
        <v>432</v>
      </c>
      <c r="B25" s="12">
        <v>36</v>
      </c>
      <c r="C25" s="12"/>
      <c r="D25" s="53"/>
      <c r="E25" s="12"/>
      <c r="F25" s="56">
        <f>SUM(B25:E25)</f>
        <v>36</v>
      </c>
    </row>
    <row r="26" spans="1:6" x14ac:dyDescent="0.3">
      <c r="A26" s="5" t="s">
        <v>433</v>
      </c>
      <c r="B26" s="12"/>
      <c r="C26" s="12"/>
      <c r="D26" s="53"/>
      <c r="E26" s="12"/>
      <c r="F26" s="56"/>
    </row>
    <row r="27" spans="1:6" x14ac:dyDescent="0.3">
      <c r="A27" s="5" t="s">
        <v>434</v>
      </c>
      <c r="B27" s="12"/>
      <c r="C27" s="12"/>
      <c r="D27" s="53"/>
      <c r="E27" s="12"/>
      <c r="F27" s="56"/>
    </row>
    <row r="28" spans="1:6" x14ac:dyDescent="0.3">
      <c r="A28" s="5" t="s">
        <v>435</v>
      </c>
      <c r="B28" s="12"/>
      <c r="C28" s="12"/>
      <c r="D28" s="53"/>
      <c r="E28" s="12"/>
      <c r="F28" s="56"/>
    </row>
    <row r="29" spans="1:6" x14ac:dyDescent="0.3">
      <c r="A29" s="5" t="s">
        <v>436</v>
      </c>
      <c r="B29" s="12">
        <v>34</v>
      </c>
      <c r="C29" s="12"/>
      <c r="D29" s="53"/>
      <c r="E29" s="12"/>
      <c r="F29" s="56">
        <f>SUM(B29:E29)</f>
        <v>34</v>
      </c>
    </row>
    <row r="30" spans="1:6" x14ac:dyDescent="0.3">
      <c r="A30" s="5" t="s">
        <v>437</v>
      </c>
      <c r="B30" s="12"/>
      <c r="C30" s="12"/>
      <c r="D30" s="53"/>
      <c r="E30" s="12"/>
      <c r="F30" s="56"/>
    </row>
    <row r="31" spans="1:6" x14ac:dyDescent="0.3">
      <c r="A31" s="5" t="s">
        <v>438</v>
      </c>
      <c r="B31" s="12"/>
      <c r="C31" s="12"/>
      <c r="D31" s="53"/>
      <c r="E31" s="12"/>
      <c r="F31" s="56"/>
    </row>
    <row r="32" spans="1:6" x14ac:dyDescent="0.3">
      <c r="A32" s="5" t="s">
        <v>25</v>
      </c>
      <c r="B32" s="12"/>
      <c r="C32" s="12"/>
      <c r="D32" s="53"/>
      <c r="E32" s="12"/>
      <c r="F32" s="56"/>
    </row>
    <row r="33" spans="1:6" x14ac:dyDescent="0.3">
      <c r="B33" s="57">
        <f>SUM(B3:B32)</f>
        <v>496</v>
      </c>
      <c r="C33" s="57">
        <f>SUM(C3:C32)</f>
        <v>0</v>
      </c>
      <c r="D33" s="57">
        <f>SUM(D3:D32)</f>
        <v>0</v>
      </c>
      <c r="E33" s="57">
        <f>SUM(E3:E32)</f>
        <v>0</v>
      </c>
      <c r="F33" s="57">
        <f>SUM(F3:F32)</f>
        <v>496</v>
      </c>
    </row>
    <row r="34" spans="1:6" x14ac:dyDescent="0.3">
      <c r="B34" s="6" t="s">
        <v>27</v>
      </c>
      <c r="C34" s="6" t="s">
        <v>709</v>
      </c>
      <c r="D34" s="6" t="s">
        <v>713</v>
      </c>
      <c r="E34" s="6" t="s">
        <v>28</v>
      </c>
      <c r="F34" s="6" t="s">
        <v>29</v>
      </c>
    </row>
    <row r="35" spans="1:6" x14ac:dyDescent="0.3">
      <c r="A35" s="7" t="s">
        <v>658</v>
      </c>
      <c r="B35" s="8">
        <v>15</v>
      </c>
      <c r="C35" s="8"/>
      <c r="D35" s="8"/>
      <c r="E35" s="8"/>
      <c r="F35" s="8"/>
    </row>
    <row r="36" spans="1:6" x14ac:dyDescent="0.3">
      <c r="A36" s="7" t="s">
        <v>26</v>
      </c>
      <c r="B36" s="9">
        <f>B35/29</f>
        <v>0.51724137931034486</v>
      </c>
      <c r="C36" s="9">
        <f>C35/29</f>
        <v>0</v>
      </c>
      <c r="D36" s="9">
        <f>D35/29</f>
        <v>0</v>
      </c>
      <c r="E36" s="9">
        <f>E35/29</f>
        <v>0</v>
      </c>
      <c r="F36" s="9">
        <f>AVERAGE(B36:E36)</f>
        <v>0.12931034482758622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0D89-AD02-4715-B1FC-281DC5FB11D1}">
  <dimension ref="A1:F34"/>
  <sheetViews>
    <sheetView topLeftCell="A8" workbookViewId="0">
      <selection activeCell="A9" sqref="A9:B18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837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439</v>
      </c>
      <c r="B3" s="12"/>
      <c r="C3" s="12"/>
      <c r="D3" s="12"/>
      <c r="E3" s="12"/>
      <c r="F3" s="10"/>
    </row>
    <row r="4" spans="1:6" x14ac:dyDescent="0.3">
      <c r="A4" s="5" t="s">
        <v>440</v>
      </c>
      <c r="B4" s="12"/>
      <c r="C4" s="12"/>
      <c r="D4" s="12"/>
      <c r="E4" s="12"/>
      <c r="F4" s="10"/>
    </row>
    <row r="5" spans="1:6" x14ac:dyDescent="0.3">
      <c r="A5" s="5" t="s">
        <v>441</v>
      </c>
      <c r="B5" s="12"/>
      <c r="C5" s="12"/>
      <c r="D5" s="12"/>
      <c r="E5" s="12"/>
      <c r="F5" s="10"/>
    </row>
    <row r="6" spans="1:6" x14ac:dyDescent="0.3">
      <c r="A6" s="5" t="s">
        <v>442</v>
      </c>
      <c r="B6" s="12"/>
      <c r="C6" s="12"/>
      <c r="D6" s="12"/>
      <c r="E6" s="12"/>
      <c r="F6" s="10"/>
    </row>
    <row r="7" spans="1:6" x14ac:dyDescent="0.3">
      <c r="A7" s="5" t="s">
        <v>443</v>
      </c>
      <c r="B7" s="12"/>
      <c r="C7" s="12"/>
      <c r="D7" s="12"/>
      <c r="E7" s="12"/>
      <c r="F7" s="10"/>
    </row>
    <row r="8" spans="1:6" x14ac:dyDescent="0.3">
      <c r="A8" s="5" t="s">
        <v>444</v>
      </c>
      <c r="B8" s="12"/>
      <c r="C8" s="12"/>
      <c r="D8" s="12"/>
      <c r="E8" s="12"/>
      <c r="F8" s="10"/>
    </row>
    <row r="9" spans="1:6" x14ac:dyDescent="0.3">
      <c r="A9" s="5" t="s">
        <v>445</v>
      </c>
      <c r="B9" s="12">
        <v>40</v>
      </c>
      <c r="C9" s="12"/>
      <c r="D9" s="12"/>
      <c r="E9" s="12"/>
      <c r="F9" s="10">
        <f>SUM(B9:E9)</f>
        <v>40</v>
      </c>
    </row>
    <row r="10" spans="1:6" x14ac:dyDescent="0.3">
      <c r="A10" s="5" t="s">
        <v>446</v>
      </c>
      <c r="B10" s="12"/>
      <c r="C10" s="12"/>
      <c r="D10" s="12"/>
      <c r="E10" s="12"/>
      <c r="F10" s="10"/>
    </row>
    <row r="11" spans="1:6" x14ac:dyDescent="0.3">
      <c r="A11" s="5" t="s">
        <v>447</v>
      </c>
      <c r="B11" s="12"/>
      <c r="C11" s="12"/>
      <c r="D11" s="12"/>
      <c r="E11" s="12"/>
      <c r="F11" s="10"/>
    </row>
    <row r="12" spans="1:6" x14ac:dyDescent="0.3">
      <c r="A12" s="5" t="s">
        <v>448</v>
      </c>
      <c r="B12" s="12"/>
      <c r="C12" s="12"/>
      <c r="D12" s="12"/>
      <c r="E12" s="12"/>
      <c r="F12" s="10"/>
    </row>
    <row r="13" spans="1:6" x14ac:dyDescent="0.3">
      <c r="A13" s="5" t="s">
        <v>449</v>
      </c>
      <c r="B13" s="12"/>
      <c r="C13" s="12"/>
      <c r="D13" s="12"/>
      <c r="E13" s="12"/>
      <c r="F13" s="10"/>
    </row>
    <row r="14" spans="1:6" x14ac:dyDescent="0.3">
      <c r="A14" s="5" t="s">
        <v>450</v>
      </c>
      <c r="B14" s="12">
        <v>21.5</v>
      </c>
      <c r="C14" s="12"/>
      <c r="D14" s="12"/>
      <c r="E14" s="12"/>
      <c r="F14" s="10">
        <f>SUM(B14:E14)</f>
        <v>21.5</v>
      </c>
    </row>
    <row r="15" spans="1:6" x14ac:dyDescent="0.3">
      <c r="A15" s="5" t="s">
        <v>451</v>
      </c>
      <c r="B15" s="12"/>
      <c r="C15" s="12"/>
      <c r="D15" s="12"/>
      <c r="E15" s="12"/>
      <c r="F15" s="10"/>
    </row>
    <row r="16" spans="1:6" x14ac:dyDescent="0.3">
      <c r="A16" s="5" t="s">
        <v>452</v>
      </c>
      <c r="B16" s="12"/>
      <c r="C16" s="12"/>
      <c r="D16" s="12"/>
      <c r="E16" s="12"/>
      <c r="F16" s="10"/>
    </row>
    <row r="17" spans="1:6" x14ac:dyDescent="0.3">
      <c r="A17" s="5" t="s">
        <v>453</v>
      </c>
      <c r="B17" s="12"/>
      <c r="C17" s="12"/>
      <c r="D17" s="12"/>
      <c r="E17" s="12"/>
      <c r="F17" s="10"/>
    </row>
    <row r="18" spans="1:6" x14ac:dyDescent="0.3">
      <c r="A18" s="5" t="s">
        <v>454</v>
      </c>
      <c r="B18" s="12">
        <v>25</v>
      </c>
      <c r="C18" s="12"/>
      <c r="D18" s="12"/>
      <c r="E18" s="12"/>
      <c r="F18" s="10">
        <f>SUM(B18:E18)</f>
        <v>25</v>
      </c>
    </row>
    <row r="19" spans="1:6" x14ac:dyDescent="0.3">
      <c r="A19" s="5" t="s">
        <v>455</v>
      </c>
      <c r="B19" s="12"/>
      <c r="C19" s="12"/>
      <c r="D19" s="12"/>
      <c r="E19" s="12"/>
      <c r="F19" s="10"/>
    </row>
    <row r="20" spans="1:6" x14ac:dyDescent="0.3">
      <c r="A20" s="5" t="s">
        <v>456</v>
      </c>
      <c r="B20" s="12"/>
      <c r="C20" s="12"/>
      <c r="D20" s="12"/>
      <c r="E20" s="12"/>
      <c r="F20" s="10"/>
    </row>
    <row r="21" spans="1:6" x14ac:dyDescent="0.3">
      <c r="A21" s="5" t="s">
        <v>457</v>
      </c>
      <c r="B21" s="12"/>
      <c r="C21" s="12"/>
      <c r="D21" s="12"/>
      <c r="E21" s="12"/>
      <c r="F21" s="10"/>
    </row>
    <row r="22" spans="1:6" x14ac:dyDescent="0.3">
      <c r="A22" s="5" t="s">
        <v>458</v>
      </c>
      <c r="B22" s="12"/>
      <c r="C22" s="12"/>
      <c r="D22" s="12"/>
      <c r="E22" s="12"/>
      <c r="F22" s="10"/>
    </row>
    <row r="23" spans="1:6" x14ac:dyDescent="0.3">
      <c r="A23" s="5" t="s">
        <v>459</v>
      </c>
      <c r="B23" s="12"/>
      <c r="C23" s="12"/>
      <c r="D23" s="12"/>
      <c r="E23" s="12"/>
      <c r="F23" s="10"/>
    </row>
    <row r="24" spans="1:6" x14ac:dyDescent="0.3">
      <c r="A24" s="5" t="s">
        <v>460</v>
      </c>
      <c r="B24" s="12"/>
      <c r="C24" s="12"/>
      <c r="D24" s="12"/>
      <c r="E24" s="12"/>
      <c r="F24" s="10"/>
    </row>
    <row r="25" spans="1:6" x14ac:dyDescent="0.3">
      <c r="A25" s="5" t="s">
        <v>461</v>
      </c>
      <c r="B25" s="12"/>
      <c r="C25" s="12"/>
      <c r="D25" s="12"/>
      <c r="E25" s="12"/>
      <c r="F25" s="10"/>
    </row>
    <row r="26" spans="1:6" x14ac:dyDescent="0.3">
      <c r="A26" s="5" t="s">
        <v>462</v>
      </c>
      <c r="B26" s="12"/>
      <c r="C26" s="12"/>
      <c r="D26" s="12"/>
      <c r="E26" s="12"/>
      <c r="F26" s="10"/>
    </row>
    <row r="27" spans="1:6" x14ac:dyDescent="0.3">
      <c r="A27" s="5" t="s">
        <v>838</v>
      </c>
      <c r="B27" s="12"/>
      <c r="C27" s="12"/>
      <c r="D27" s="12"/>
      <c r="E27" s="12"/>
      <c r="F27" s="10"/>
    </row>
    <row r="28" spans="1:6" x14ac:dyDescent="0.3">
      <c r="A28" s="5" t="s">
        <v>839</v>
      </c>
      <c r="B28" s="12"/>
      <c r="C28" s="12"/>
      <c r="D28" s="12"/>
      <c r="E28" s="12"/>
      <c r="F28" s="10"/>
    </row>
    <row r="29" spans="1:6" x14ac:dyDescent="0.3">
      <c r="A29" s="5"/>
      <c r="B29" s="5"/>
      <c r="C29" s="5"/>
      <c r="D29" s="5"/>
      <c r="E29" s="5"/>
      <c r="F29" s="11"/>
    </row>
    <row r="30" spans="1:6" x14ac:dyDescent="0.3">
      <c r="A30" s="5" t="s">
        <v>25</v>
      </c>
      <c r="B30" s="12"/>
      <c r="C30" s="12"/>
      <c r="D30" s="12"/>
      <c r="E30" s="12"/>
      <c r="F30" s="10"/>
    </row>
    <row r="31" spans="1:6" x14ac:dyDescent="0.3">
      <c r="B31" s="14">
        <f>SUM(B3:B30)</f>
        <v>86.5</v>
      </c>
      <c r="C31" s="14">
        <f>SUM(C3:C30)</f>
        <v>0</v>
      </c>
      <c r="D31" s="14">
        <f>SUM(D3:D30)</f>
        <v>0</v>
      </c>
      <c r="E31" s="14">
        <f>SUM(E3:E30)</f>
        <v>0</v>
      </c>
      <c r="F31" s="14">
        <f>SUM(F3:F30)</f>
        <v>86.5</v>
      </c>
    </row>
    <row r="32" spans="1:6" x14ac:dyDescent="0.3">
      <c r="B32" s="6" t="s">
        <v>27</v>
      </c>
      <c r="C32" s="6" t="s">
        <v>709</v>
      </c>
      <c r="D32" s="6" t="s">
        <v>713</v>
      </c>
      <c r="E32" s="6" t="s">
        <v>28</v>
      </c>
      <c r="F32" s="6" t="s">
        <v>29</v>
      </c>
    </row>
    <row r="33" spans="1:6" x14ac:dyDescent="0.3">
      <c r="A33" s="7" t="s">
        <v>658</v>
      </c>
      <c r="B33" s="8">
        <v>3</v>
      </c>
      <c r="C33" s="8"/>
      <c r="D33" s="8"/>
      <c r="E33" s="8"/>
      <c r="F33" s="8"/>
    </row>
    <row r="34" spans="1:6" x14ac:dyDescent="0.3">
      <c r="A34" s="7" t="s">
        <v>26</v>
      </c>
      <c r="B34" s="9">
        <f>B33/26</f>
        <v>0.11538461538461539</v>
      </c>
      <c r="C34" s="9">
        <f>C33/26</f>
        <v>0</v>
      </c>
      <c r="D34" s="9">
        <f>D33/26</f>
        <v>0</v>
      </c>
      <c r="E34" s="9">
        <f>E33/26</f>
        <v>0</v>
      </c>
      <c r="F34" s="9">
        <f>AVERAGE(B34:E34)</f>
        <v>2.8846153846153848E-2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9DFF-35ED-4986-AC29-5B1D94BC4B9B}">
  <dimension ref="A1:F32"/>
  <sheetViews>
    <sheetView workbookViewId="0">
      <selection activeCell="A4" sqref="A4:B10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835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659</v>
      </c>
      <c r="B3" s="12"/>
      <c r="C3" s="12"/>
      <c r="D3" s="12"/>
      <c r="E3" s="12"/>
      <c r="F3" s="10"/>
    </row>
    <row r="4" spans="1:6" x14ac:dyDescent="0.3">
      <c r="A4" s="5" t="s">
        <v>661</v>
      </c>
      <c r="B4" s="12">
        <v>20</v>
      </c>
      <c r="C4" s="12"/>
      <c r="D4" s="12"/>
      <c r="E4" s="12"/>
      <c r="F4" s="10">
        <f>SUM(B4:E4)</f>
        <v>20</v>
      </c>
    </row>
    <row r="5" spans="1:6" x14ac:dyDescent="0.3">
      <c r="A5" s="5" t="s">
        <v>662</v>
      </c>
      <c r="B5" s="12"/>
      <c r="C5" s="12"/>
      <c r="D5" s="12"/>
      <c r="E5" s="12"/>
      <c r="F5" s="10"/>
    </row>
    <row r="6" spans="1:6" x14ac:dyDescent="0.3">
      <c r="A6" s="5" t="s">
        <v>663</v>
      </c>
      <c r="B6" s="12"/>
      <c r="C6" s="12"/>
      <c r="D6" s="12"/>
      <c r="E6" s="12"/>
      <c r="F6" s="10"/>
    </row>
    <row r="7" spans="1:6" x14ac:dyDescent="0.3">
      <c r="A7" s="5" t="s">
        <v>664</v>
      </c>
      <c r="B7" s="12"/>
      <c r="C7" s="12"/>
      <c r="D7" s="12"/>
      <c r="E7" s="12"/>
      <c r="F7" s="10"/>
    </row>
    <row r="8" spans="1:6" x14ac:dyDescent="0.3">
      <c r="A8" s="5" t="s">
        <v>665</v>
      </c>
      <c r="B8" s="12"/>
      <c r="C8" s="12"/>
      <c r="D8" s="12"/>
      <c r="E8" s="12"/>
      <c r="F8" s="10"/>
    </row>
    <row r="9" spans="1:6" x14ac:dyDescent="0.3">
      <c r="A9" s="5" t="s">
        <v>666</v>
      </c>
      <c r="B9" s="12">
        <v>8</v>
      </c>
      <c r="C9" s="12"/>
      <c r="D9" s="12"/>
      <c r="E9" s="12"/>
      <c r="F9" s="10">
        <f>SUM(B9:E9)</f>
        <v>8</v>
      </c>
    </row>
    <row r="10" spans="1:6" x14ac:dyDescent="0.3">
      <c r="A10" s="5" t="s">
        <v>667</v>
      </c>
      <c r="B10" s="12">
        <v>17</v>
      </c>
      <c r="C10" s="12"/>
      <c r="D10" s="12"/>
      <c r="E10" s="12"/>
      <c r="F10" s="10">
        <f>SUM(B10:E10)</f>
        <v>17</v>
      </c>
    </row>
    <row r="11" spans="1:6" x14ac:dyDescent="0.3">
      <c r="A11" s="5" t="s">
        <v>668</v>
      </c>
      <c r="B11" s="12"/>
      <c r="C11" s="12"/>
      <c r="D11" s="12"/>
      <c r="E11" s="12"/>
      <c r="F11" s="10"/>
    </row>
    <row r="12" spans="1:6" x14ac:dyDescent="0.3">
      <c r="A12" s="5" t="s">
        <v>669</v>
      </c>
      <c r="B12" s="12"/>
      <c r="C12" s="12"/>
      <c r="D12" s="12"/>
      <c r="E12" s="12"/>
      <c r="F12" s="10"/>
    </row>
    <row r="13" spans="1:6" x14ac:dyDescent="0.3">
      <c r="A13" s="5" t="s">
        <v>670</v>
      </c>
      <c r="B13" s="12"/>
      <c r="C13" s="12"/>
      <c r="D13" s="12"/>
      <c r="E13" s="12"/>
      <c r="F13" s="10"/>
    </row>
    <row r="14" spans="1:6" x14ac:dyDescent="0.3">
      <c r="A14" s="5" t="s">
        <v>671</v>
      </c>
      <c r="B14" s="12"/>
      <c r="C14" s="12"/>
      <c r="D14" s="12"/>
      <c r="E14" s="12"/>
      <c r="F14" s="10"/>
    </row>
    <row r="15" spans="1:6" x14ac:dyDescent="0.3">
      <c r="A15" s="5" t="s">
        <v>672</v>
      </c>
      <c r="B15" s="12"/>
      <c r="C15" s="12"/>
      <c r="D15" s="12"/>
      <c r="E15" s="12"/>
      <c r="F15" s="10"/>
    </row>
    <row r="16" spans="1:6" x14ac:dyDescent="0.3">
      <c r="A16" s="5" t="s">
        <v>673</v>
      </c>
      <c r="B16" s="12"/>
      <c r="C16" s="12"/>
      <c r="D16" s="12"/>
      <c r="E16" s="12"/>
      <c r="F16" s="10"/>
    </row>
    <row r="17" spans="1:6" x14ac:dyDescent="0.3">
      <c r="A17" s="5" t="s">
        <v>674</v>
      </c>
      <c r="B17" s="12"/>
      <c r="C17" s="12"/>
      <c r="D17" s="12"/>
      <c r="E17" s="12"/>
      <c r="F17" s="10"/>
    </row>
    <row r="18" spans="1:6" x14ac:dyDescent="0.3">
      <c r="A18" s="5" t="s">
        <v>675</v>
      </c>
      <c r="B18" s="12"/>
      <c r="C18" s="12"/>
      <c r="D18" s="12"/>
      <c r="E18" s="12"/>
      <c r="F18" s="10"/>
    </row>
    <row r="19" spans="1:6" x14ac:dyDescent="0.3">
      <c r="A19" s="5" t="s">
        <v>676</v>
      </c>
      <c r="B19" s="12"/>
      <c r="C19" s="12"/>
      <c r="D19" s="12"/>
      <c r="E19" s="12"/>
      <c r="F19" s="10"/>
    </row>
    <row r="20" spans="1:6" x14ac:dyDescent="0.3">
      <c r="A20" s="5" t="s">
        <v>677</v>
      </c>
      <c r="B20" s="12"/>
      <c r="C20" s="12"/>
      <c r="D20" s="12"/>
      <c r="E20" s="12"/>
      <c r="F20" s="10"/>
    </row>
    <row r="21" spans="1:6" x14ac:dyDescent="0.3">
      <c r="A21" s="5" t="s">
        <v>678</v>
      </c>
      <c r="B21" s="12"/>
      <c r="C21" s="12"/>
      <c r="D21" s="12"/>
      <c r="E21" s="12"/>
      <c r="F21" s="10"/>
    </row>
    <row r="22" spans="1:6" x14ac:dyDescent="0.3">
      <c r="A22" s="5" t="s">
        <v>679</v>
      </c>
      <c r="B22" s="12"/>
      <c r="C22" s="12"/>
      <c r="D22" s="12"/>
      <c r="E22" s="12"/>
      <c r="F22" s="10"/>
    </row>
    <row r="23" spans="1:6" x14ac:dyDescent="0.3">
      <c r="A23" s="5" t="s">
        <v>680</v>
      </c>
      <c r="B23" s="12"/>
      <c r="C23" s="12"/>
      <c r="D23" s="12"/>
      <c r="E23" s="12"/>
      <c r="F23" s="10"/>
    </row>
    <row r="24" spans="1:6" x14ac:dyDescent="0.3">
      <c r="A24" s="5" t="s">
        <v>681</v>
      </c>
      <c r="B24" s="12"/>
      <c r="C24" s="12"/>
      <c r="D24" s="12"/>
      <c r="E24" s="12"/>
      <c r="F24" s="10"/>
    </row>
    <row r="25" spans="1:6" x14ac:dyDescent="0.3">
      <c r="A25" s="5" t="s">
        <v>682</v>
      </c>
      <c r="B25" s="12"/>
      <c r="C25" s="12"/>
      <c r="D25" s="12"/>
      <c r="E25" s="12"/>
      <c r="F25" s="10"/>
    </row>
    <row r="26" spans="1:6" x14ac:dyDescent="0.3">
      <c r="A26" s="68" t="s">
        <v>712</v>
      </c>
      <c r="B26" s="12"/>
      <c r="C26" s="12"/>
      <c r="D26" s="12"/>
      <c r="E26" s="12"/>
      <c r="F26" s="10"/>
    </row>
    <row r="27" spans="1:6" x14ac:dyDescent="0.3">
      <c r="A27" s="68" t="s">
        <v>836</v>
      </c>
      <c r="B27" s="12"/>
      <c r="C27" s="12"/>
      <c r="D27" s="12"/>
      <c r="E27" s="12"/>
      <c r="F27" s="10"/>
    </row>
    <row r="28" spans="1:6" x14ac:dyDescent="0.3">
      <c r="A28" s="5" t="s">
        <v>25</v>
      </c>
      <c r="B28" s="12"/>
      <c r="C28" s="12"/>
      <c r="D28" s="12"/>
      <c r="E28" s="12"/>
      <c r="F28" s="10"/>
    </row>
    <row r="29" spans="1:6" x14ac:dyDescent="0.3">
      <c r="B29" s="14">
        <f>SUM(B3:B28)</f>
        <v>45</v>
      </c>
      <c r="C29" s="14">
        <f>SUM(C3:C28)</f>
        <v>0</v>
      </c>
      <c r="D29" s="14">
        <f>SUM(D3:D28)</f>
        <v>0</v>
      </c>
      <c r="E29" s="14">
        <f>SUM(E3:E28)</f>
        <v>0</v>
      </c>
      <c r="F29" s="14">
        <f>SUM(F3:F28)</f>
        <v>45</v>
      </c>
    </row>
    <row r="30" spans="1:6" x14ac:dyDescent="0.3">
      <c r="B30" s="6" t="s">
        <v>27</v>
      </c>
      <c r="C30" s="6" t="s">
        <v>709</v>
      </c>
      <c r="D30" s="6" t="s">
        <v>713</v>
      </c>
      <c r="E30" s="6" t="s">
        <v>28</v>
      </c>
      <c r="F30" s="6" t="s">
        <v>29</v>
      </c>
    </row>
    <row r="31" spans="1:6" x14ac:dyDescent="0.3">
      <c r="A31" s="7" t="s">
        <v>658</v>
      </c>
      <c r="B31" s="8">
        <v>3</v>
      </c>
      <c r="C31" s="8"/>
      <c r="D31" s="8"/>
      <c r="E31" s="8"/>
      <c r="F31" s="8"/>
    </row>
    <row r="32" spans="1:6" x14ac:dyDescent="0.3">
      <c r="A32" s="7" t="s">
        <v>26</v>
      </c>
      <c r="B32" s="9">
        <f>B31/25</f>
        <v>0.12</v>
      </c>
      <c r="C32" s="9">
        <f>C31/25</f>
        <v>0</v>
      </c>
      <c r="D32" s="9">
        <f>D31/25</f>
        <v>0</v>
      </c>
      <c r="E32" s="9">
        <f>E31/25</f>
        <v>0</v>
      </c>
      <c r="F32" s="9">
        <f>AVERAGE(B32:E32)</f>
        <v>0.03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E25D-26DD-41E9-B34F-014F3399BC5E}">
  <dimension ref="A1:F37"/>
  <sheetViews>
    <sheetView topLeftCell="A11" workbookViewId="0">
      <selection activeCell="A3" sqref="A3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833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464</v>
      </c>
      <c r="B3" s="12">
        <v>6</v>
      </c>
      <c r="C3" s="12"/>
      <c r="D3" s="12"/>
      <c r="E3" s="12"/>
      <c r="F3" s="10">
        <f>SUM(B3:E3)</f>
        <v>6</v>
      </c>
    </row>
    <row r="4" spans="1:6" x14ac:dyDescent="0.3">
      <c r="A4" s="5" t="s">
        <v>465</v>
      </c>
      <c r="B4" s="12"/>
      <c r="C4" s="12"/>
      <c r="D4" s="12"/>
      <c r="E4" s="12"/>
      <c r="F4" s="10"/>
    </row>
    <row r="5" spans="1:6" x14ac:dyDescent="0.3">
      <c r="A5" s="5" t="s">
        <v>466</v>
      </c>
      <c r="B5" s="12">
        <v>27</v>
      </c>
      <c r="C5" s="12"/>
      <c r="D5" s="12"/>
      <c r="E5" s="12"/>
      <c r="F5" s="10">
        <f>SUM(B5:E5)</f>
        <v>27</v>
      </c>
    </row>
    <row r="6" spans="1:6" x14ac:dyDescent="0.3">
      <c r="A6" s="5" t="s">
        <v>467</v>
      </c>
      <c r="B6" s="12">
        <v>12</v>
      </c>
      <c r="C6" s="12"/>
      <c r="D6" s="12"/>
      <c r="E6" s="12"/>
      <c r="F6" s="10">
        <f>SUM(B6:E6)</f>
        <v>12</v>
      </c>
    </row>
    <row r="7" spans="1:6" x14ac:dyDescent="0.3">
      <c r="A7" s="5" t="s">
        <v>468</v>
      </c>
      <c r="B7" s="12">
        <v>1</v>
      </c>
      <c r="C7" s="12"/>
      <c r="D7" s="12"/>
      <c r="E7" s="12"/>
      <c r="F7" s="10">
        <f>SUM(B7:E7)</f>
        <v>1</v>
      </c>
    </row>
    <row r="8" spans="1:6" x14ac:dyDescent="0.3">
      <c r="A8" s="5" t="s">
        <v>469</v>
      </c>
      <c r="B8" s="12">
        <v>26</v>
      </c>
      <c r="C8" s="12"/>
      <c r="D8" s="12"/>
      <c r="E8" s="12"/>
      <c r="F8" s="10">
        <f>SUM(B8:E8)</f>
        <v>26</v>
      </c>
    </row>
    <row r="9" spans="1:6" x14ac:dyDescent="0.3">
      <c r="A9" s="5" t="s">
        <v>470</v>
      </c>
      <c r="B9" s="12">
        <v>21</v>
      </c>
      <c r="C9" s="12"/>
      <c r="D9" s="12"/>
      <c r="E9" s="12"/>
      <c r="F9" s="10">
        <f>SUM(B9:E9)</f>
        <v>21</v>
      </c>
    </row>
    <row r="10" spans="1:6" x14ac:dyDescent="0.3">
      <c r="A10" s="5" t="s">
        <v>471</v>
      </c>
      <c r="B10" s="12"/>
      <c r="C10" s="12"/>
      <c r="D10" s="12"/>
      <c r="E10" s="12"/>
      <c r="F10" s="10"/>
    </row>
    <row r="11" spans="1:6" x14ac:dyDescent="0.3">
      <c r="A11" s="5" t="s">
        <v>472</v>
      </c>
      <c r="B11" s="12">
        <v>6</v>
      </c>
      <c r="C11" s="12"/>
      <c r="D11" s="12"/>
      <c r="E11" s="12"/>
      <c r="F11" s="10">
        <f>SUM(B11:E11)</f>
        <v>6</v>
      </c>
    </row>
    <row r="12" spans="1:6" x14ac:dyDescent="0.3">
      <c r="A12" s="5" t="s">
        <v>473</v>
      </c>
      <c r="B12" s="12">
        <v>30</v>
      </c>
      <c r="C12" s="12"/>
      <c r="D12" s="12"/>
      <c r="E12" s="12"/>
      <c r="F12" s="10">
        <f>SUM(B12:E12)</f>
        <v>30</v>
      </c>
    </row>
    <row r="13" spans="1:6" x14ac:dyDescent="0.3">
      <c r="A13" s="5" t="s">
        <v>474</v>
      </c>
      <c r="B13" s="12"/>
      <c r="C13" s="12"/>
      <c r="D13" s="12"/>
      <c r="E13" s="12"/>
      <c r="F13" s="10"/>
    </row>
    <row r="14" spans="1:6" x14ac:dyDescent="0.3">
      <c r="A14" s="5" t="s">
        <v>475</v>
      </c>
      <c r="B14" s="12">
        <v>9</v>
      </c>
      <c r="C14" s="12"/>
      <c r="D14" s="12"/>
      <c r="E14" s="12"/>
      <c r="F14" s="10">
        <f>SUM(B14:E14)</f>
        <v>9</v>
      </c>
    </row>
    <row r="15" spans="1:6" x14ac:dyDescent="0.3">
      <c r="A15" s="5" t="s">
        <v>476</v>
      </c>
      <c r="B15" s="12">
        <v>10</v>
      </c>
      <c r="C15" s="12"/>
      <c r="D15" s="12"/>
      <c r="E15" s="12"/>
      <c r="F15" s="10">
        <f>SUM(B15:E15)</f>
        <v>10</v>
      </c>
    </row>
    <row r="16" spans="1:6" x14ac:dyDescent="0.3">
      <c r="A16" s="5" t="s">
        <v>477</v>
      </c>
      <c r="B16" s="12"/>
      <c r="C16" s="12"/>
      <c r="D16" s="12"/>
      <c r="E16" s="12"/>
      <c r="F16" s="10"/>
    </row>
    <row r="17" spans="1:6" x14ac:dyDescent="0.3">
      <c r="A17" s="5" t="s">
        <v>478</v>
      </c>
      <c r="B17" s="12"/>
      <c r="C17" s="12"/>
      <c r="D17" s="12"/>
      <c r="E17" s="12"/>
      <c r="F17" s="10"/>
    </row>
    <row r="18" spans="1:6" x14ac:dyDescent="0.3">
      <c r="A18" s="5" t="s">
        <v>479</v>
      </c>
      <c r="B18" s="12">
        <v>41</v>
      </c>
      <c r="C18" s="12"/>
      <c r="D18" s="12"/>
      <c r="E18" s="12"/>
      <c r="F18" s="10">
        <f>SUM(B18:E18)</f>
        <v>41</v>
      </c>
    </row>
    <row r="19" spans="1:6" x14ac:dyDescent="0.3">
      <c r="A19" s="5" t="s">
        <v>480</v>
      </c>
      <c r="B19" s="12">
        <v>20</v>
      </c>
      <c r="C19" s="12"/>
      <c r="D19" s="12"/>
      <c r="E19" s="12"/>
      <c r="F19" s="10">
        <f>SUM(B19:E19)</f>
        <v>20</v>
      </c>
    </row>
    <row r="20" spans="1:6" x14ac:dyDescent="0.3">
      <c r="A20" s="5" t="s">
        <v>481</v>
      </c>
      <c r="B20" s="12">
        <v>26</v>
      </c>
      <c r="C20" s="12"/>
      <c r="D20" s="12"/>
      <c r="E20" s="12"/>
      <c r="F20" s="10">
        <f>SUM(B20:E20)</f>
        <v>26</v>
      </c>
    </row>
    <row r="21" spans="1:6" x14ac:dyDescent="0.3">
      <c r="A21" s="5" t="s">
        <v>482</v>
      </c>
      <c r="B21" s="12"/>
      <c r="C21" s="12"/>
      <c r="D21" s="12"/>
      <c r="E21" s="12"/>
      <c r="F21" s="10"/>
    </row>
    <row r="22" spans="1:6" x14ac:dyDescent="0.3">
      <c r="A22" s="5" t="s">
        <v>483</v>
      </c>
      <c r="B22" s="12"/>
      <c r="C22" s="12"/>
      <c r="D22" s="12"/>
      <c r="E22" s="12"/>
      <c r="F22" s="10"/>
    </row>
    <row r="23" spans="1:6" x14ac:dyDescent="0.3">
      <c r="A23" s="5" t="s">
        <v>484</v>
      </c>
      <c r="B23" s="12"/>
      <c r="C23" s="12"/>
      <c r="D23" s="12"/>
      <c r="E23" s="12"/>
      <c r="F23" s="10"/>
    </row>
    <row r="24" spans="1:6" x14ac:dyDescent="0.3">
      <c r="A24" s="5" t="s">
        <v>485</v>
      </c>
      <c r="B24" s="12"/>
      <c r="C24" s="12"/>
      <c r="D24" s="12"/>
      <c r="E24" s="12"/>
      <c r="F24" s="10"/>
    </row>
    <row r="25" spans="1:6" x14ac:dyDescent="0.3">
      <c r="A25" s="5" t="s">
        <v>486</v>
      </c>
      <c r="B25" s="12">
        <v>16</v>
      </c>
      <c r="C25" s="12"/>
      <c r="D25" s="12"/>
      <c r="E25" s="12"/>
      <c r="F25" s="10">
        <f>SUM(B25:E25)</f>
        <v>16</v>
      </c>
    </row>
    <row r="26" spans="1:6" x14ac:dyDescent="0.3">
      <c r="A26" s="5" t="s">
        <v>487</v>
      </c>
      <c r="B26" s="12"/>
      <c r="C26" s="12"/>
      <c r="D26" s="12"/>
      <c r="E26" s="12"/>
      <c r="F26" s="10"/>
    </row>
    <row r="27" spans="1:6" x14ac:dyDescent="0.3">
      <c r="A27" s="5" t="s">
        <v>488</v>
      </c>
      <c r="B27" s="12"/>
      <c r="C27" s="12"/>
      <c r="D27" s="12"/>
      <c r="E27" s="12"/>
      <c r="F27" s="10"/>
    </row>
    <row r="28" spans="1:6" x14ac:dyDescent="0.3">
      <c r="A28" s="5" t="s">
        <v>489</v>
      </c>
      <c r="B28" s="12"/>
      <c r="C28" s="12"/>
      <c r="D28" s="12"/>
      <c r="E28" s="12"/>
      <c r="F28" s="10"/>
    </row>
    <row r="29" spans="1:6" x14ac:dyDescent="0.3">
      <c r="A29" s="5" t="s">
        <v>490</v>
      </c>
      <c r="B29" s="12"/>
      <c r="C29" s="12"/>
      <c r="D29" s="12"/>
      <c r="E29" s="12"/>
      <c r="F29" s="10"/>
    </row>
    <row r="30" spans="1:6" x14ac:dyDescent="0.3">
      <c r="A30" s="5" t="s">
        <v>491</v>
      </c>
      <c r="B30" s="12"/>
      <c r="C30" s="12"/>
      <c r="D30" s="12"/>
      <c r="E30" s="12"/>
      <c r="F30" s="10"/>
    </row>
    <row r="31" spans="1:6" x14ac:dyDescent="0.3">
      <c r="A31" s="5" t="s">
        <v>492</v>
      </c>
      <c r="B31" s="12"/>
      <c r="C31" s="12"/>
      <c r="D31" s="12"/>
      <c r="E31" s="12"/>
      <c r="F31" s="10"/>
    </row>
    <row r="32" spans="1:6" x14ac:dyDescent="0.3">
      <c r="A32" s="5" t="s">
        <v>834</v>
      </c>
      <c r="B32" s="12"/>
      <c r="C32" s="12"/>
      <c r="D32" s="12"/>
      <c r="E32" s="12"/>
      <c r="F32" s="10"/>
    </row>
    <row r="33" spans="1:6" x14ac:dyDescent="0.3">
      <c r="A33" s="5" t="s">
        <v>25</v>
      </c>
      <c r="B33" s="12"/>
      <c r="C33" s="12"/>
      <c r="D33" s="12"/>
      <c r="E33" s="12"/>
      <c r="F33" s="10"/>
    </row>
    <row r="34" spans="1:6" x14ac:dyDescent="0.3">
      <c r="B34" s="57">
        <f>SUM(B3:B33)</f>
        <v>251</v>
      </c>
      <c r="C34" s="57">
        <f>SUM(C3:C33)</f>
        <v>0</v>
      </c>
      <c r="D34" s="57">
        <f>SUM(D3:D33)</f>
        <v>0</v>
      </c>
      <c r="E34" s="57">
        <f>SUM(E3:E33)</f>
        <v>0</v>
      </c>
      <c r="F34" s="57">
        <f>SUM(F3:F33)</f>
        <v>251</v>
      </c>
    </row>
    <row r="35" spans="1:6" x14ac:dyDescent="0.3">
      <c r="B35" s="6" t="s">
        <v>27</v>
      </c>
      <c r="C35" s="6" t="s">
        <v>709</v>
      </c>
      <c r="D35" s="6" t="s">
        <v>713</v>
      </c>
      <c r="E35" s="6" t="s">
        <v>28</v>
      </c>
      <c r="F35" s="6" t="s">
        <v>29</v>
      </c>
    </row>
    <row r="36" spans="1:6" x14ac:dyDescent="0.3">
      <c r="A36" s="7" t="s">
        <v>658</v>
      </c>
      <c r="B36" s="8">
        <v>14</v>
      </c>
      <c r="C36" s="8"/>
      <c r="D36" s="8"/>
      <c r="E36" s="8"/>
      <c r="F36" s="8"/>
    </row>
    <row r="37" spans="1:6" x14ac:dyDescent="0.3">
      <c r="A37" s="7" t="s">
        <v>26</v>
      </c>
      <c r="B37" s="9">
        <f>B36/30</f>
        <v>0.46666666666666667</v>
      </c>
      <c r="C37" s="9">
        <f>C36/30</f>
        <v>0</v>
      </c>
      <c r="D37" s="9">
        <f>D36/30</f>
        <v>0</v>
      </c>
      <c r="E37" s="9">
        <f>E36/30</f>
        <v>0</v>
      </c>
      <c r="F37" s="9">
        <f>AVERAGE(B37:E37)</f>
        <v>0.11666666666666667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750B-500D-447E-AEB9-EA6AE9C150F0}">
  <dimension ref="A1:F34"/>
  <sheetViews>
    <sheetView topLeftCell="A8" workbookViewId="0">
      <selection activeCell="A3" sqref="A3:B20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830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493</v>
      </c>
      <c r="B3" s="12">
        <v>3</v>
      </c>
      <c r="C3" s="12"/>
      <c r="D3" s="12"/>
      <c r="E3" s="12"/>
      <c r="F3" s="10">
        <f>SUM(B3:E3)</f>
        <v>3</v>
      </c>
    </row>
    <row r="4" spans="1:6" x14ac:dyDescent="0.3">
      <c r="A4" s="5" t="s">
        <v>494</v>
      </c>
      <c r="B4" s="12">
        <v>20</v>
      </c>
      <c r="C4" s="12"/>
      <c r="D4" s="12"/>
      <c r="E4" s="12"/>
      <c r="F4" s="10">
        <f>SUM(B4:E4)</f>
        <v>20</v>
      </c>
    </row>
    <row r="5" spans="1:6" x14ac:dyDescent="0.3">
      <c r="A5" s="5" t="s">
        <v>495</v>
      </c>
      <c r="B5" s="12"/>
      <c r="C5" s="12"/>
      <c r="D5" s="12"/>
      <c r="E5" s="12"/>
      <c r="F5" s="10"/>
    </row>
    <row r="6" spans="1:6" x14ac:dyDescent="0.3">
      <c r="A6" s="5" t="s">
        <v>496</v>
      </c>
      <c r="B6" s="12">
        <v>85</v>
      </c>
      <c r="C6" s="12"/>
      <c r="D6" s="12"/>
      <c r="E6" s="12"/>
      <c r="F6" s="10">
        <f>SUM(B6:E6)</f>
        <v>85</v>
      </c>
    </row>
    <row r="7" spans="1:6" x14ac:dyDescent="0.3">
      <c r="A7" s="5" t="s">
        <v>497</v>
      </c>
      <c r="B7" s="12">
        <v>102</v>
      </c>
      <c r="C7" s="12"/>
      <c r="D7" s="12"/>
      <c r="E7" s="12"/>
      <c r="F7" s="10">
        <f>SUM(B7:E7)</f>
        <v>102</v>
      </c>
    </row>
    <row r="8" spans="1:6" x14ac:dyDescent="0.3">
      <c r="A8" s="5" t="s">
        <v>498</v>
      </c>
      <c r="B8" s="12">
        <v>10</v>
      </c>
      <c r="C8" s="12"/>
      <c r="D8" s="12"/>
      <c r="E8" s="12"/>
      <c r="F8" s="10">
        <f>SUM(B8:E8)</f>
        <v>10</v>
      </c>
    </row>
    <row r="9" spans="1:6" x14ac:dyDescent="0.3">
      <c r="A9" s="5" t="s">
        <v>499</v>
      </c>
      <c r="B9" s="12"/>
      <c r="C9" s="12"/>
      <c r="D9" s="12"/>
      <c r="E9" s="12"/>
      <c r="F9" s="10"/>
    </row>
    <row r="10" spans="1:6" x14ac:dyDescent="0.3">
      <c r="A10" s="5" t="s">
        <v>601</v>
      </c>
      <c r="B10" s="12"/>
      <c r="C10" s="12"/>
      <c r="D10" s="12"/>
      <c r="E10" s="12"/>
      <c r="F10" s="10"/>
    </row>
    <row r="11" spans="1:6" x14ac:dyDescent="0.3">
      <c r="A11" s="5" t="s">
        <v>500</v>
      </c>
      <c r="B11" s="12">
        <v>10</v>
      </c>
      <c r="C11" s="12"/>
      <c r="D11" s="12"/>
      <c r="E11" s="12"/>
      <c r="F11" s="10">
        <f>SUM(B11:E11)</f>
        <v>10</v>
      </c>
    </row>
    <row r="12" spans="1:6" x14ac:dyDescent="0.3">
      <c r="A12" s="5" t="s">
        <v>501</v>
      </c>
      <c r="B12" s="12"/>
      <c r="C12" s="12"/>
      <c r="D12" s="12"/>
      <c r="E12" s="12"/>
      <c r="F12" s="10"/>
    </row>
    <row r="13" spans="1:6" x14ac:dyDescent="0.3">
      <c r="A13" s="5" t="s">
        <v>502</v>
      </c>
      <c r="B13" s="12">
        <v>25</v>
      </c>
      <c r="C13" s="12"/>
      <c r="D13" s="12"/>
      <c r="E13" s="12"/>
      <c r="F13" s="10">
        <f>SUM(B13:E13)</f>
        <v>25</v>
      </c>
    </row>
    <row r="14" spans="1:6" x14ac:dyDescent="0.3">
      <c r="A14" s="5" t="s">
        <v>503</v>
      </c>
      <c r="B14" s="12"/>
      <c r="C14" s="12"/>
      <c r="D14" s="12"/>
      <c r="E14" s="12"/>
      <c r="F14" s="10"/>
    </row>
    <row r="15" spans="1:6" x14ac:dyDescent="0.3">
      <c r="A15" s="5" t="s">
        <v>504</v>
      </c>
      <c r="B15" s="12">
        <v>11</v>
      </c>
      <c r="C15" s="12"/>
      <c r="D15" s="12"/>
      <c r="E15" s="12"/>
      <c r="F15" s="10">
        <f>SUM(B15:E15)</f>
        <v>11</v>
      </c>
    </row>
    <row r="16" spans="1:6" x14ac:dyDescent="0.3">
      <c r="A16" s="5" t="s">
        <v>505</v>
      </c>
      <c r="B16" s="12"/>
      <c r="C16" s="12"/>
      <c r="D16" s="12"/>
      <c r="E16" s="12"/>
      <c r="F16" s="10"/>
    </row>
    <row r="17" spans="1:6" x14ac:dyDescent="0.3">
      <c r="A17" s="5" t="s">
        <v>506</v>
      </c>
      <c r="B17" s="12">
        <v>3</v>
      </c>
      <c r="C17" s="12"/>
      <c r="D17" s="12"/>
      <c r="E17" s="12"/>
      <c r="F17" s="10">
        <f>SUM(B17:E17)</f>
        <v>3</v>
      </c>
    </row>
    <row r="18" spans="1:6" x14ac:dyDescent="0.3">
      <c r="A18" s="5" t="s">
        <v>507</v>
      </c>
      <c r="B18" s="12"/>
      <c r="C18" s="12"/>
      <c r="D18" s="12"/>
      <c r="E18" s="12"/>
      <c r="F18" s="10"/>
    </row>
    <row r="19" spans="1:6" x14ac:dyDescent="0.3">
      <c r="A19" s="5" t="s">
        <v>508</v>
      </c>
      <c r="B19" s="12"/>
      <c r="C19" s="12"/>
      <c r="D19" s="12"/>
      <c r="E19" s="12"/>
      <c r="F19" s="10"/>
    </row>
    <row r="20" spans="1:6" x14ac:dyDescent="0.3">
      <c r="A20" s="5" t="s">
        <v>509</v>
      </c>
      <c r="B20" s="12">
        <v>2.8</v>
      </c>
      <c r="C20" s="12"/>
      <c r="D20" s="12"/>
      <c r="E20" s="12"/>
      <c r="F20" s="10">
        <f>SUM(B20:E20)</f>
        <v>2.8</v>
      </c>
    </row>
    <row r="21" spans="1:6" x14ac:dyDescent="0.3">
      <c r="A21" s="5" t="s">
        <v>510</v>
      </c>
      <c r="B21" s="12"/>
      <c r="C21" s="12"/>
      <c r="D21" s="12"/>
      <c r="E21" s="12"/>
      <c r="F21" s="10"/>
    </row>
    <row r="22" spans="1:6" x14ac:dyDescent="0.3">
      <c r="A22" s="5" t="s">
        <v>511</v>
      </c>
      <c r="B22" s="12"/>
      <c r="C22" s="12"/>
      <c r="D22" s="12"/>
      <c r="E22" s="12"/>
      <c r="F22" s="10"/>
    </row>
    <row r="23" spans="1:6" x14ac:dyDescent="0.3">
      <c r="A23" s="5" t="s">
        <v>512</v>
      </c>
      <c r="B23" s="12"/>
      <c r="C23" s="12"/>
      <c r="D23" s="12"/>
      <c r="E23" s="12"/>
      <c r="F23" s="10"/>
    </row>
    <row r="24" spans="1:6" x14ac:dyDescent="0.3">
      <c r="A24" s="5" t="s">
        <v>513</v>
      </c>
      <c r="B24" s="12"/>
      <c r="C24" s="12"/>
      <c r="D24" s="12"/>
      <c r="E24" s="12"/>
      <c r="F24" s="10"/>
    </row>
    <row r="25" spans="1:6" x14ac:dyDescent="0.3">
      <c r="A25" s="5" t="s">
        <v>514</v>
      </c>
      <c r="B25" s="12"/>
      <c r="C25" s="12"/>
      <c r="D25" s="12"/>
      <c r="E25" s="12"/>
      <c r="F25" s="10"/>
    </row>
    <row r="26" spans="1:6" x14ac:dyDescent="0.3">
      <c r="A26" s="5" t="s">
        <v>515</v>
      </c>
      <c r="B26" s="12"/>
      <c r="C26" s="12"/>
      <c r="D26" s="12"/>
      <c r="E26" s="12"/>
      <c r="F26" s="10"/>
    </row>
    <row r="27" spans="1:6" x14ac:dyDescent="0.3">
      <c r="A27" s="5" t="s">
        <v>831</v>
      </c>
      <c r="B27" s="12"/>
      <c r="C27" s="12"/>
      <c r="D27" s="12"/>
      <c r="E27" s="12"/>
      <c r="F27" s="10"/>
    </row>
    <row r="28" spans="1:6" x14ac:dyDescent="0.3">
      <c r="A28" s="5" t="s">
        <v>832</v>
      </c>
      <c r="B28" s="12"/>
      <c r="C28" s="12"/>
      <c r="D28" s="12"/>
      <c r="E28" s="12"/>
      <c r="F28" s="10"/>
    </row>
    <row r="29" spans="1:6" x14ac:dyDescent="0.3">
      <c r="A29" s="5"/>
      <c r="B29" s="12"/>
      <c r="C29" s="12"/>
      <c r="D29" s="12"/>
      <c r="E29" s="12"/>
      <c r="F29" s="10"/>
    </row>
    <row r="30" spans="1:6" x14ac:dyDescent="0.3">
      <c r="A30" s="5" t="s">
        <v>25</v>
      </c>
      <c r="B30" s="12"/>
      <c r="C30" s="12"/>
      <c r="D30" s="12"/>
      <c r="E30" s="12"/>
      <c r="F30" s="10"/>
    </row>
    <row r="31" spans="1:6" x14ac:dyDescent="0.3">
      <c r="B31" s="14">
        <f>SUM(B3:B30)</f>
        <v>271.8</v>
      </c>
      <c r="C31" s="14">
        <f>SUM(C3:C30)</f>
        <v>0</v>
      </c>
      <c r="D31" s="14">
        <f>SUM(D3:D30)</f>
        <v>0</v>
      </c>
      <c r="E31" s="14">
        <f>SUM(E3:E30)</f>
        <v>0</v>
      </c>
      <c r="F31" s="14">
        <f>SUM(F3:F30)</f>
        <v>271.8</v>
      </c>
    </row>
    <row r="32" spans="1:6" x14ac:dyDescent="0.3">
      <c r="B32" s="6" t="s">
        <v>27</v>
      </c>
      <c r="C32" s="6" t="s">
        <v>709</v>
      </c>
      <c r="D32" s="6" t="s">
        <v>713</v>
      </c>
      <c r="E32" s="6" t="s">
        <v>28</v>
      </c>
      <c r="F32" s="6" t="s">
        <v>29</v>
      </c>
    </row>
    <row r="33" spans="1:6" x14ac:dyDescent="0.3">
      <c r="A33" s="7" t="s">
        <v>658</v>
      </c>
      <c r="B33" s="8">
        <v>10</v>
      </c>
      <c r="C33" s="8"/>
      <c r="D33" s="8"/>
      <c r="E33" s="8"/>
      <c r="F33" s="8"/>
    </row>
    <row r="34" spans="1:6" x14ac:dyDescent="0.3">
      <c r="A34" s="7" t="s">
        <v>26</v>
      </c>
      <c r="B34" s="9">
        <f>B33/26</f>
        <v>0.38461538461538464</v>
      </c>
      <c r="C34" s="9">
        <f>C33/26</f>
        <v>0</v>
      </c>
      <c r="D34" s="9">
        <f>D33/26</f>
        <v>0</v>
      </c>
      <c r="E34" s="9">
        <f>E33/26</f>
        <v>0</v>
      </c>
      <c r="F34" s="9">
        <f>AVERAGE(B34:E34)</f>
        <v>9.6153846153846159E-2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3A77-C58D-49E3-BF2B-EBE55B6DB669}">
  <dimension ref="A1:F33"/>
  <sheetViews>
    <sheetView topLeftCell="A7" workbookViewId="0">
      <selection activeCell="A3" sqref="A3:B28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828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713</v>
      </c>
      <c r="E2" s="4" t="s">
        <v>1</v>
      </c>
      <c r="F2" s="10" t="s">
        <v>2</v>
      </c>
    </row>
    <row r="3" spans="1:6" x14ac:dyDescent="0.3">
      <c r="A3" s="5" t="s">
        <v>516</v>
      </c>
      <c r="B3" s="12"/>
      <c r="C3" s="12"/>
      <c r="D3" s="12"/>
      <c r="E3" s="12"/>
      <c r="F3" s="10"/>
    </row>
    <row r="4" spans="1:6" x14ac:dyDescent="0.3">
      <c r="A4" s="5" t="s">
        <v>517</v>
      </c>
      <c r="B4" s="12"/>
      <c r="C4" s="12"/>
      <c r="D4" s="12"/>
      <c r="E4" s="12"/>
      <c r="F4" s="10"/>
    </row>
    <row r="5" spans="1:6" x14ac:dyDescent="0.3">
      <c r="A5" s="5" t="s">
        <v>518</v>
      </c>
      <c r="B5" s="12">
        <v>61</v>
      </c>
      <c r="C5" s="12"/>
      <c r="D5" s="12"/>
      <c r="E5" s="12"/>
      <c r="F5" s="10">
        <f>SUM(B5:E5)</f>
        <v>61</v>
      </c>
    </row>
    <row r="6" spans="1:6" x14ac:dyDescent="0.3">
      <c r="A6" s="5" t="s">
        <v>519</v>
      </c>
      <c r="B6" s="12"/>
      <c r="C6" s="12"/>
      <c r="D6" s="12"/>
      <c r="E6" s="12"/>
      <c r="F6" s="10"/>
    </row>
    <row r="7" spans="1:6" x14ac:dyDescent="0.3">
      <c r="A7" s="5" t="s">
        <v>520</v>
      </c>
      <c r="B7" s="12"/>
      <c r="C7" s="12"/>
      <c r="D7" s="12"/>
      <c r="E7" s="12"/>
      <c r="F7" s="10"/>
    </row>
    <row r="8" spans="1:6" x14ac:dyDescent="0.3">
      <c r="A8" s="5" t="s">
        <v>521</v>
      </c>
      <c r="B8" s="12"/>
      <c r="C8" s="12"/>
      <c r="D8" s="12"/>
      <c r="E8" s="12"/>
      <c r="F8" s="10"/>
    </row>
    <row r="9" spans="1:6" x14ac:dyDescent="0.3">
      <c r="A9" s="5" t="s">
        <v>522</v>
      </c>
      <c r="B9" s="12"/>
      <c r="C9" s="12"/>
      <c r="D9" s="12"/>
      <c r="E9" s="12"/>
      <c r="F9" s="10"/>
    </row>
    <row r="10" spans="1:6" x14ac:dyDescent="0.3">
      <c r="A10" s="5" t="s">
        <v>523</v>
      </c>
      <c r="B10" s="12"/>
      <c r="C10" s="12"/>
      <c r="D10" s="12"/>
      <c r="E10" s="12"/>
      <c r="F10" s="10"/>
    </row>
    <row r="11" spans="1:6" x14ac:dyDescent="0.3">
      <c r="A11" s="5" t="s">
        <v>524</v>
      </c>
      <c r="B11" s="12">
        <v>20</v>
      </c>
      <c r="C11" s="12"/>
      <c r="D11" s="12"/>
      <c r="E11" s="12"/>
      <c r="F11" s="10">
        <f>SUM(B11:E11)</f>
        <v>20</v>
      </c>
    </row>
    <row r="12" spans="1:6" x14ac:dyDescent="0.3">
      <c r="A12" s="5" t="s">
        <v>525</v>
      </c>
      <c r="B12" s="12">
        <v>15</v>
      </c>
      <c r="C12" s="12"/>
      <c r="D12" s="12"/>
      <c r="E12" s="12"/>
      <c r="F12" s="10">
        <f>SUM(B12:E12)</f>
        <v>15</v>
      </c>
    </row>
    <row r="13" spans="1:6" x14ac:dyDescent="0.3">
      <c r="A13" s="5" t="s">
        <v>526</v>
      </c>
      <c r="B13" s="12"/>
      <c r="C13" s="12"/>
      <c r="D13" s="12"/>
      <c r="E13" s="12"/>
      <c r="F13" s="10"/>
    </row>
    <row r="14" spans="1:6" x14ac:dyDescent="0.3">
      <c r="A14" s="5" t="s">
        <v>527</v>
      </c>
      <c r="B14" s="12"/>
      <c r="C14" s="12"/>
      <c r="D14" s="12"/>
      <c r="E14" s="12"/>
      <c r="F14" s="10"/>
    </row>
    <row r="15" spans="1:6" x14ac:dyDescent="0.3">
      <c r="A15" s="5" t="s">
        <v>528</v>
      </c>
      <c r="B15" s="12">
        <v>20</v>
      </c>
      <c r="C15" s="12"/>
      <c r="D15" s="12"/>
      <c r="E15" s="12"/>
      <c r="F15" s="10">
        <f>SUM(B15:E15)</f>
        <v>20</v>
      </c>
    </row>
    <row r="16" spans="1:6" x14ac:dyDescent="0.3">
      <c r="A16" s="5" t="s">
        <v>529</v>
      </c>
      <c r="B16" s="12">
        <v>20</v>
      </c>
      <c r="C16" s="12"/>
      <c r="D16" s="12"/>
      <c r="E16" s="12"/>
      <c r="F16" s="10">
        <f>SUM(B16:E16)</f>
        <v>20</v>
      </c>
    </row>
    <row r="17" spans="1:6" x14ac:dyDescent="0.3">
      <c r="A17" s="5" t="s">
        <v>530</v>
      </c>
      <c r="B17" s="12"/>
      <c r="C17" s="12"/>
      <c r="D17" s="12"/>
      <c r="E17" s="12"/>
      <c r="F17" s="10"/>
    </row>
    <row r="18" spans="1:6" x14ac:dyDescent="0.3">
      <c r="A18" s="5" t="s">
        <v>829</v>
      </c>
      <c r="B18" s="12"/>
      <c r="C18" s="12"/>
      <c r="D18" s="12"/>
      <c r="E18" s="12"/>
      <c r="F18" s="10"/>
    </row>
    <row r="19" spans="1:6" x14ac:dyDescent="0.3">
      <c r="A19" s="5" t="s">
        <v>531</v>
      </c>
      <c r="B19" s="12"/>
      <c r="C19" s="12"/>
      <c r="D19" s="12"/>
      <c r="E19" s="12"/>
      <c r="F19" s="10"/>
    </row>
    <row r="20" spans="1:6" x14ac:dyDescent="0.3">
      <c r="A20" s="5" t="s">
        <v>532</v>
      </c>
      <c r="B20" s="12"/>
      <c r="C20" s="12"/>
      <c r="D20" s="12"/>
      <c r="E20" s="12"/>
      <c r="F20" s="10"/>
    </row>
    <row r="21" spans="1:6" x14ac:dyDescent="0.3">
      <c r="A21" s="5" t="s">
        <v>533</v>
      </c>
      <c r="B21" s="12"/>
      <c r="C21" s="12"/>
      <c r="D21" s="12"/>
      <c r="E21" s="12"/>
      <c r="F21" s="10"/>
    </row>
    <row r="22" spans="1:6" x14ac:dyDescent="0.3">
      <c r="A22" s="5" t="s">
        <v>534</v>
      </c>
      <c r="B22" s="12"/>
      <c r="C22" s="12"/>
      <c r="D22" s="12"/>
      <c r="E22" s="12"/>
      <c r="F22" s="10"/>
    </row>
    <row r="23" spans="1:6" x14ac:dyDescent="0.3">
      <c r="A23" s="5" t="s">
        <v>535</v>
      </c>
      <c r="B23" s="12"/>
      <c r="C23" s="12"/>
      <c r="D23" s="12"/>
      <c r="E23" s="12"/>
      <c r="F23" s="10"/>
    </row>
    <row r="24" spans="1:6" x14ac:dyDescent="0.3">
      <c r="A24" s="5" t="s">
        <v>536</v>
      </c>
      <c r="B24" s="12">
        <v>7</v>
      </c>
      <c r="C24" s="12"/>
      <c r="D24" s="12"/>
      <c r="E24" s="12"/>
      <c r="F24" s="10">
        <f>SUM(B24:E24)</f>
        <v>7</v>
      </c>
    </row>
    <row r="25" spans="1:6" x14ac:dyDescent="0.3">
      <c r="A25" s="5" t="s">
        <v>537</v>
      </c>
      <c r="B25" s="12">
        <v>7</v>
      </c>
      <c r="C25" s="12"/>
      <c r="D25" s="12"/>
      <c r="E25" s="12"/>
      <c r="F25" s="10">
        <f>SUM(B25:E25)</f>
        <v>7</v>
      </c>
    </row>
    <row r="26" spans="1:6" x14ac:dyDescent="0.3">
      <c r="A26" s="5" t="s">
        <v>538</v>
      </c>
      <c r="B26" s="12">
        <v>18</v>
      </c>
      <c r="C26" s="12"/>
      <c r="D26" s="12"/>
      <c r="E26" s="12"/>
      <c r="F26" s="10">
        <f>SUM(B26:E26)</f>
        <v>18</v>
      </c>
    </row>
    <row r="27" spans="1:6" x14ac:dyDescent="0.3">
      <c r="A27" s="5" t="s">
        <v>539</v>
      </c>
      <c r="B27" s="12">
        <v>11</v>
      </c>
      <c r="C27" s="12"/>
      <c r="D27" s="12"/>
      <c r="E27" s="12"/>
      <c r="F27" s="10">
        <f>SUM(B27:E27)</f>
        <v>11</v>
      </c>
    </row>
    <row r="28" spans="1:6" x14ac:dyDescent="0.3">
      <c r="A28" s="5" t="s">
        <v>540</v>
      </c>
      <c r="B28" s="12"/>
      <c r="C28" s="12"/>
      <c r="D28" s="12"/>
      <c r="E28" s="12"/>
      <c r="F28" s="10"/>
    </row>
    <row r="29" spans="1:6" x14ac:dyDescent="0.3">
      <c r="A29" s="5" t="s">
        <v>882</v>
      </c>
      <c r="B29" s="12">
        <v>6</v>
      </c>
      <c r="C29" s="12"/>
      <c r="D29" s="12"/>
      <c r="E29" s="12"/>
      <c r="F29" s="10">
        <f>SUM(B29:E29)</f>
        <v>6</v>
      </c>
    </row>
    <row r="30" spans="1:6" x14ac:dyDescent="0.3">
      <c r="B30" s="14">
        <f>SUM(B3:B29)</f>
        <v>185</v>
      </c>
      <c r="C30" s="14">
        <f>SUM(C3:C29)</f>
        <v>0</v>
      </c>
      <c r="D30" s="14">
        <f>SUM(D3:D29)</f>
        <v>0</v>
      </c>
      <c r="E30" s="14">
        <f>SUM(E3:E29)</f>
        <v>0</v>
      </c>
      <c r="F30" s="14">
        <f>SUM(B30:D30)</f>
        <v>185</v>
      </c>
    </row>
    <row r="31" spans="1:6" x14ac:dyDescent="0.3">
      <c r="B31" s="6" t="s">
        <v>27</v>
      </c>
      <c r="C31" s="6" t="s">
        <v>709</v>
      </c>
      <c r="D31" s="6" t="s">
        <v>713</v>
      </c>
      <c r="E31" s="6" t="s">
        <v>28</v>
      </c>
      <c r="F31" s="6" t="s">
        <v>29</v>
      </c>
    </row>
    <row r="32" spans="1:6" x14ac:dyDescent="0.3">
      <c r="A32" s="7" t="s">
        <v>658</v>
      </c>
      <c r="B32" s="8">
        <v>9</v>
      </c>
      <c r="C32" s="8"/>
      <c r="D32" s="8"/>
      <c r="E32" s="8"/>
      <c r="F32" s="8"/>
    </row>
    <row r="33" spans="1:6" x14ac:dyDescent="0.3">
      <c r="A33" s="7" t="s">
        <v>26</v>
      </c>
      <c r="B33" s="9">
        <f>B32/26</f>
        <v>0.34615384615384615</v>
      </c>
      <c r="C33" s="9">
        <f>C32/26</f>
        <v>0</v>
      </c>
      <c r="D33" s="9">
        <f>D32/26</f>
        <v>0</v>
      </c>
      <c r="E33" s="9">
        <f>E32/26</f>
        <v>0</v>
      </c>
      <c r="F33" s="9">
        <f>AVERAGE(B33:E33)</f>
        <v>8.6538461538461536E-2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20349-2C1E-4313-9ECA-E586F8CFBB28}">
  <dimension ref="A1:F35"/>
  <sheetViews>
    <sheetView topLeftCell="A9" workbookViewId="0">
      <selection activeCell="A5" sqref="A5:B19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823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541</v>
      </c>
      <c r="B3" s="12"/>
      <c r="C3" s="12"/>
      <c r="D3" s="12"/>
      <c r="E3" s="12"/>
      <c r="F3" s="10"/>
    </row>
    <row r="4" spans="1:6" x14ac:dyDescent="0.3">
      <c r="A4" s="5" t="s">
        <v>542</v>
      </c>
      <c r="B4" s="12"/>
      <c r="C4" s="12"/>
      <c r="D4" s="12"/>
      <c r="E4" s="12"/>
      <c r="F4" s="10"/>
    </row>
    <row r="5" spans="1:6" x14ac:dyDescent="0.3">
      <c r="A5" s="5" t="s">
        <v>543</v>
      </c>
      <c r="B5" s="12">
        <v>83</v>
      </c>
      <c r="C5" s="13"/>
      <c r="D5" s="12"/>
      <c r="E5" s="13"/>
      <c r="F5" s="10">
        <f>SUM(B5:E5)</f>
        <v>83</v>
      </c>
    </row>
    <row r="6" spans="1:6" x14ac:dyDescent="0.3">
      <c r="A6" s="5" t="s">
        <v>544</v>
      </c>
      <c r="B6" s="12">
        <v>32</v>
      </c>
      <c r="C6" s="12"/>
      <c r="D6" s="12"/>
      <c r="E6" s="12"/>
      <c r="F6" s="10">
        <f>SUM(B6:E6)</f>
        <v>32</v>
      </c>
    </row>
    <row r="7" spans="1:6" x14ac:dyDescent="0.3">
      <c r="A7" s="5" t="s">
        <v>545</v>
      </c>
      <c r="B7" s="12"/>
      <c r="C7" s="12"/>
      <c r="D7" s="12"/>
      <c r="E7" s="12"/>
      <c r="F7" s="10"/>
    </row>
    <row r="8" spans="1:6" x14ac:dyDescent="0.3">
      <c r="A8" s="5" t="s">
        <v>546</v>
      </c>
      <c r="B8" s="12"/>
      <c r="C8" s="12"/>
      <c r="D8" s="12"/>
      <c r="E8" s="12"/>
      <c r="F8" s="10"/>
    </row>
    <row r="9" spans="1:6" x14ac:dyDescent="0.3">
      <c r="A9" s="5" t="s">
        <v>547</v>
      </c>
      <c r="B9" s="12"/>
      <c r="C9" s="12"/>
      <c r="D9" s="12"/>
      <c r="E9" s="12"/>
      <c r="F9" s="10"/>
    </row>
    <row r="10" spans="1:6" x14ac:dyDescent="0.3">
      <c r="A10" s="5" t="s">
        <v>548</v>
      </c>
      <c r="B10" s="12"/>
      <c r="C10" s="12"/>
      <c r="D10" s="12"/>
      <c r="E10" s="12"/>
      <c r="F10" s="10"/>
    </row>
    <row r="11" spans="1:6" x14ac:dyDescent="0.3">
      <c r="A11" s="5" t="s">
        <v>549</v>
      </c>
      <c r="B11" s="12"/>
      <c r="C11" s="12"/>
      <c r="D11" s="12"/>
      <c r="E11" s="12"/>
      <c r="F11" s="10"/>
    </row>
    <row r="12" spans="1:6" x14ac:dyDescent="0.3">
      <c r="A12" s="5" t="s">
        <v>550</v>
      </c>
      <c r="B12" s="12">
        <v>15</v>
      </c>
      <c r="C12" s="12"/>
      <c r="D12" s="12"/>
      <c r="E12" s="12"/>
      <c r="F12" s="10">
        <f>SUM(B12:E12)</f>
        <v>15</v>
      </c>
    </row>
    <row r="13" spans="1:6" x14ac:dyDescent="0.3">
      <c r="A13" s="5" t="s">
        <v>551</v>
      </c>
      <c r="B13" s="12">
        <v>40</v>
      </c>
      <c r="C13" s="12"/>
      <c r="D13" s="12"/>
      <c r="E13" s="12"/>
      <c r="F13" s="10">
        <f>SUM(B13:E13)</f>
        <v>40</v>
      </c>
    </row>
    <row r="14" spans="1:6" x14ac:dyDescent="0.3">
      <c r="A14" s="5" t="s">
        <v>552</v>
      </c>
      <c r="B14" s="12"/>
      <c r="C14" s="12"/>
      <c r="D14" s="12"/>
      <c r="E14" s="12"/>
      <c r="F14" s="10"/>
    </row>
    <row r="15" spans="1:6" x14ac:dyDescent="0.3">
      <c r="A15" s="5" t="s">
        <v>553</v>
      </c>
      <c r="B15" s="12">
        <v>10</v>
      </c>
      <c r="C15" s="12"/>
      <c r="D15" s="12"/>
      <c r="E15" s="12"/>
      <c r="F15" s="10">
        <f>SUM(B15:E15)</f>
        <v>10</v>
      </c>
    </row>
    <row r="16" spans="1:6" x14ac:dyDescent="0.3">
      <c r="A16" s="5" t="s">
        <v>554</v>
      </c>
      <c r="B16" s="12"/>
      <c r="C16" s="12"/>
      <c r="D16" s="12"/>
      <c r="E16" s="12"/>
      <c r="F16" s="10"/>
    </row>
    <row r="17" spans="1:6" x14ac:dyDescent="0.3">
      <c r="A17" s="5" t="s">
        <v>555</v>
      </c>
      <c r="B17" s="12"/>
      <c r="C17" s="12"/>
      <c r="D17" s="12"/>
      <c r="E17" s="12"/>
      <c r="F17" s="10"/>
    </row>
    <row r="18" spans="1:6" x14ac:dyDescent="0.3">
      <c r="A18" s="5" t="s">
        <v>556</v>
      </c>
      <c r="B18" s="12"/>
      <c r="C18" s="12"/>
      <c r="D18" s="12"/>
      <c r="E18" s="12"/>
      <c r="F18" s="10"/>
    </row>
    <row r="19" spans="1:6" x14ac:dyDescent="0.3">
      <c r="A19" s="5" t="s">
        <v>557</v>
      </c>
      <c r="B19" s="12">
        <v>3</v>
      </c>
      <c r="C19" s="12"/>
      <c r="D19" s="12"/>
      <c r="E19" s="12"/>
      <c r="F19" s="10">
        <f>SUM(B19:E19)</f>
        <v>3</v>
      </c>
    </row>
    <row r="20" spans="1:6" x14ac:dyDescent="0.3">
      <c r="A20" s="5" t="s">
        <v>558</v>
      </c>
      <c r="B20" s="12"/>
      <c r="C20" s="12"/>
      <c r="D20" s="12"/>
      <c r="E20" s="12"/>
      <c r="F20" s="10"/>
    </row>
    <row r="21" spans="1:6" x14ac:dyDescent="0.3">
      <c r="A21" s="5" t="s">
        <v>559</v>
      </c>
      <c r="B21" s="12"/>
      <c r="C21" s="12"/>
      <c r="D21" s="12"/>
      <c r="E21" s="12"/>
      <c r="F21" s="10"/>
    </row>
    <row r="22" spans="1:6" x14ac:dyDescent="0.3">
      <c r="A22" s="5" t="s">
        <v>560</v>
      </c>
      <c r="B22" s="12"/>
      <c r="C22" s="12"/>
      <c r="D22" s="12"/>
      <c r="E22" s="12"/>
      <c r="F22" s="10"/>
    </row>
    <row r="23" spans="1:6" x14ac:dyDescent="0.3">
      <c r="A23" s="5" t="s">
        <v>561</v>
      </c>
      <c r="B23" s="12"/>
      <c r="C23" s="12"/>
      <c r="D23" s="12"/>
      <c r="E23" s="12"/>
      <c r="F23" s="10"/>
    </row>
    <row r="24" spans="1:6" x14ac:dyDescent="0.3">
      <c r="A24" s="5" t="s">
        <v>562</v>
      </c>
      <c r="B24" s="12"/>
      <c r="C24" s="12"/>
      <c r="D24" s="12"/>
      <c r="E24" s="12"/>
      <c r="F24" s="10"/>
    </row>
    <row r="25" spans="1:6" x14ac:dyDescent="0.3">
      <c r="A25" s="5" t="s">
        <v>563</v>
      </c>
      <c r="B25" s="12"/>
      <c r="C25" s="12"/>
      <c r="D25" s="12"/>
      <c r="E25" s="12"/>
      <c r="F25" s="10"/>
    </row>
    <row r="26" spans="1:6" x14ac:dyDescent="0.3">
      <c r="A26" s="5" t="s">
        <v>564</v>
      </c>
      <c r="B26" s="12"/>
      <c r="C26" s="12"/>
      <c r="D26" s="12"/>
      <c r="E26" s="12"/>
      <c r="F26" s="10"/>
    </row>
    <row r="27" spans="1:6" x14ac:dyDescent="0.3">
      <c r="A27" s="5" t="s">
        <v>565</v>
      </c>
      <c r="B27" s="12"/>
      <c r="C27" s="12"/>
      <c r="D27" s="12"/>
      <c r="E27" s="12"/>
      <c r="F27" s="10"/>
    </row>
    <row r="28" spans="1:6" x14ac:dyDescent="0.3">
      <c r="A28" s="5" t="s">
        <v>566</v>
      </c>
      <c r="B28" s="12"/>
      <c r="C28" s="12"/>
      <c r="D28" s="12"/>
      <c r="E28" s="12"/>
      <c r="F28" s="10"/>
    </row>
    <row r="29" spans="1:6" x14ac:dyDescent="0.3">
      <c r="A29" s="5" t="s">
        <v>567</v>
      </c>
      <c r="B29" s="12"/>
      <c r="C29" s="12"/>
      <c r="D29" s="12"/>
      <c r="E29" s="12"/>
      <c r="F29" s="10"/>
    </row>
    <row r="30" spans="1:6" x14ac:dyDescent="0.3">
      <c r="A30" s="5" t="s">
        <v>568</v>
      </c>
      <c r="B30" s="12"/>
      <c r="C30" s="12"/>
      <c r="D30" s="12"/>
      <c r="E30" s="12"/>
      <c r="F30" s="10"/>
    </row>
    <row r="31" spans="1:6" x14ac:dyDescent="0.3">
      <c r="A31" s="5" t="s">
        <v>25</v>
      </c>
      <c r="B31" s="12"/>
      <c r="C31" s="12"/>
      <c r="D31" s="12"/>
      <c r="E31" s="12"/>
      <c r="F31" s="10"/>
    </row>
    <row r="32" spans="1:6" x14ac:dyDescent="0.3">
      <c r="B32" s="14">
        <f>SUM(B3:B31)</f>
        <v>183</v>
      </c>
      <c r="C32" s="14">
        <f>SUM(C3:C31)</f>
        <v>0</v>
      </c>
      <c r="D32" s="14">
        <f>SUM(D3:D31)</f>
        <v>0</v>
      </c>
      <c r="E32" s="14">
        <f>SUM(E3:E31)</f>
        <v>0</v>
      </c>
      <c r="F32" s="14">
        <f>SUM(F3:F31)</f>
        <v>183</v>
      </c>
    </row>
    <row r="33" spans="1:6" x14ac:dyDescent="0.3">
      <c r="B33" s="6" t="s">
        <v>27</v>
      </c>
      <c r="C33" s="6" t="s">
        <v>709</v>
      </c>
      <c r="D33" s="6" t="s">
        <v>713</v>
      </c>
      <c r="E33" s="6" t="s">
        <v>28</v>
      </c>
      <c r="F33" s="6" t="s">
        <v>29</v>
      </c>
    </row>
    <row r="34" spans="1:6" x14ac:dyDescent="0.3">
      <c r="A34" s="7" t="s">
        <v>658</v>
      </c>
      <c r="B34" s="8">
        <v>6</v>
      </c>
      <c r="C34" s="8"/>
      <c r="D34" s="8"/>
      <c r="E34" s="8"/>
      <c r="F34" s="8"/>
    </row>
    <row r="35" spans="1:6" x14ac:dyDescent="0.3">
      <c r="A35" s="7" t="s">
        <v>26</v>
      </c>
      <c r="B35" s="9">
        <f>B34/28</f>
        <v>0.21428571428571427</v>
      </c>
      <c r="C35" s="9">
        <f>C34/28</f>
        <v>0</v>
      </c>
      <c r="D35" s="9">
        <f>D34/28</f>
        <v>0</v>
      </c>
      <c r="E35" s="9">
        <f>E34/28</f>
        <v>0</v>
      </c>
      <c r="F35" s="9">
        <f>AVERAGE(B35:E35)</f>
        <v>5.3571428571428568E-2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ABA5-92D6-4D0B-9AC6-012D8CAFB6F9}">
  <dimension ref="A1:F30"/>
  <sheetViews>
    <sheetView workbookViewId="0">
      <selection activeCell="A4" sqref="A4:B24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775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776</v>
      </c>
      <c r="B3" s="12"/>
      <c r="C3" s="12"/>
      <c r="D3" s="53"/>
      <c r="E3" s="12"/>
      <c r="F3" s="56"/>
    </row>
    <row r="4" spans="1:6" x14ac:dyDescent="0.3">
      <c r="A4" s="5" t="s">
        <v>777</v>
      </c>
      <c r="B4" s="12">
        <v>76</v>
      </c>
      <c r="C4" s="12"/>
      <c r="D4" s="53"/>
      <c r="E4" s="12"/>
      <c r="F4" s="56">
        <f>SUM(B4:E4)</f>
        <v>76</v>
      </c>
    </row>
    <row r="5" spans="1:6" x14ac:dyDescent="0.3">
      <c r="A5" s="5" t="s">
        <v>778</v>
      </c>
      <c r="B5" s="12"/>
      <c r="C5" s="12"/>
      <c r="D5" s="53"/>
      <c r="E5" s="12"/>
      <c r="F5" s="56"/>
    </row>
    <row r="6" spans="1:6" x14ac:dyDescent="0.3">
      <c r="A6" s="5" t="s">
        <v>779</v>
      </c>
      <c r="B6" s="12"/>
      <c r="C6" s="12"/>
      <c r="D6" s="53"/>
      <c r="E6" s="12"/>
      <c r="F6" s="56"/>
    </row>
    <row r="7" spans="1:6" x14ac:dyDescent="0.3">
      <c r="A7" s="5" t="s">
        <v>780</v>
      </c>
      <c r="B7" s="12"/>
      <c r="C7" s="12"/>
      <c r="D7" s="53"/>
      <c r="E7" s="12"/>
      <c r="F7" s="56"/>
    </row>
    <row r="8" spans="1:6" x14ac:dyDescent="0.3">
      <c r="A8" s="5" t="s">
        <v>781</v>
      </c>
      <c r="B8" s="12"/>
      <c r="C8" s="12"/>
      <c r="D8" s="53"/>
      <c r="E8" s="12"/>
      <c r="F8" s="56"/>
    </row>
    <row r="9" spans="1:6" x14ac:dyDescent="0.3">
      <c r="A9" s="5" t="s">
        <v>782</v>
      </c>
      <c r="B9" s="12"/>
      <c r="C9" s="12"/>
      <c r="D9" s="53"/>
      <c r="E9" s="12"/>
      <c r="F9" s="56"/>
    </row>
    <row r="10" spans="1:6" x14ac:dyDescent="0.3">
      <c r="A10" s="5" t="s">
        <v>783</v>
      </c>
      <c r="B10" s="12">
        <v>103.3</v>
      </c>
      <c r="C10" s="12"/>
      <c r="D10" s="53"/>
      <c r="E10" s="12"/>
      <c r="F10" s="56">
        <f>SUM(B10:E10)</f>
        <v>103.3</v>
      </c>
    </row>
    <row r="11" spans="1:6" x14ac:dyDescent="0.3">
      <c r="A11" s="5" t="s">
        <v>784</v>
      </c>
      <c r="B11" s="12"/>
      <c r="C11" s="12"/>
      <c r="D11" s="53"/>
      <c r="E11" s="12"/>
      <c r="F11" s="56"/>
    </row>
    <row r="12" spans="1:6" x14ac:dyDescent="0.3">
      <c r="A12" s="5" t="s">
        <v>785</v>
      </c>
      <c r="B12" s="12"/>
      <c r="C12" s="12"/>
      <c r="D12" s="53"/>
      <c r="E12" s="12"/>
      <c r="F12" s="56"/>
    </row>
    <row r="13" spans="1:6" x14ac:dyDescent="0.3">
      <c r="A13" s="5" t="s">
        <v>786</v>
      </c>
      <c r="B13" s="12"/>
      <c r="C13" s="12"/>
      <c r="D13" s="53"/>
      <c r="E13" s="12"/>
      <c r="F13" s="56"/>
    </row>
    <row r="14" spans="1:6" x14ac:dyDescent="0.3">
      <c r="A14" s="5" t="s">
        <v>787</v>
      </c>
      <c r="B14" s="12"/>
      <c r="C14" s="12"/>
      <c r="D14" s="53"/>
      <c r="E14" s="12"/>
      <c r="F14" s="56"/>
    </row>
    <row r="15" spans="1:6" x14ac:dyDescent="0.3">
      <c r="A15" s="5" t="s">
        <v>788</v>
      </c>
      <c r="B15" s="12"/>
      <c r="C15" s="12"/>
      <c r="D15" s="53"/>
      <c r="E15" s="12"/>
      <c r="F15" s="56"/>
    </row>
    <row r="16" spans="1:6" x14ac:dyDescent="0.3">
      <c r="A16" s="5" t="s">
        <v>789</v>
      </c>
      <c r="B16" s="12"/>
      <c r="C16" s="12"/>
      <c r="D16" s="53"/>
      <c r="E16" s="12"/>
      <c r="F16" s="56"/>
    </row>
    <row r="17" spans="1:6" x14ac:dyDescent="0.3">
      <c r="A17" s="5" t="s">
        <v>790</v>
      </c>
      <c r="B17" s="12"/>
      <c r="C17" s="12"/>
      <c r="D17" s="53"/>
      <c r="E17" s="12"/>
      <c r="F17" s="56"/>
    </row>
    <row r="18" spans="1:6" x14ac:dyDescent="0.3">
      <c r="A18" s="5" t="s">
        <v>791</v>
      </c>
      <c r="B18" s="12"/>
      <c r="C18" s="12"/>
      <c r="D18" s="53"/>
      <c r="E18" s="12"/>
      <c r="F18" s="56"/>
    </row>
    <row r="19" spans="1:6" x14ac:dyDescent="0.3">
      <c r="A19" s="5" t="s">
        <v>230</v>
      </c>
      <c r="B19" s="12"/>
      <c r="C19" s="12"/>
      <c r="D19" s="53"/>
      <c r="E19" s="12"/>
      <c r="F19" s="56"/>
    </row>
    <row r="20" spans="1:6" x14ac:dyDescent="0.3">
      <c r="A20" s="5" t="s">
        <v>792</v>
      </c>
      <c r="B20" s="12"/>
      <c r="C20" s="12"/>
      <c r="D20" s="53"/>
      <c r="E20" s="12"/>
      <c r="F20" s="56"/>
    </row>
    <row r="21" spans="1:6" x14ac:dyDescent="0.3">
      <c r="A21" s="5" t="s">
        <v>793</v>
      </c>
      <c r="B21" s="12">
        <v>7</v>
      </c>
      <c r="C21" s="12"/>
      <c r="D21" s="53"/>
      <c r="E21" s="12"/>
      <c r="F21" s="56">
        <f>SUM(B21:E21)</f>
        <v>7</v>
      </c>
    </row>
    <row r="22" spans="1:6" x14ac:dyDescent="0.3">
      <c r="A22" s="5" t="s">
        <v>794</v>
      </c>
      <c r="B22" s="12"/>
      <c r="C22" s="12"/>
      <c r="D22" s="53"/>
      <c r="E22" s="12"/>
      <c r="F22" s="56"/>
    </row>
    <row r="23" spans="1:6" x14ac:dyDescent="0.3">
      <c r="A23" s="5" t="s">
        <v>795</v>
      </c>
      <c r="B23" s="12"/>
      <c r="C23" s="12"/>
      <c r="D23" s="53"/>
      <c r="E23" s="12"/>
      <c r="F23" s="56"/>
    </row>
    <row r="24" spans="1:6" x14ac:dyDescent="0.3">
      <c r="A24" s="5" t="s">
        <v>796</v>
      </c>
      <c r="B24" s="12">
        <v>4.5</v>
      </c>
      <c r="C24" s="12"/>
      <c r="D24" s="53"/>
      <c r="E24" s="12"/>
      <c r="F24" s="56">
        <f>SUM(B24:E24)</f>
        <v>4.5</v>
      </c>
    </row>
    <row r="25" spans="1:6" x14ac:dyDescent="0.3">
      <c r="A25" s="5" t="s">
        <v>797</v>
      </c>
      <c r="B25" s="12"/>
      <c r="C25" s="12"/>
      <c r="D25" s="53"/>
      <c r="E25" s="12"/>
      <c r="F25" s="56"/>
    </row>
    <row r="26" spans="1:6" x14ac:dyDescent="0.3">
      <c r="A26" s="5" t="s">
        <v>25</v>
      </c>
      <c r="B26" s="12"/>
      <c r="C26" s="12"/>
      <c r="D26" s="53"/>
      <c r="E26" s="12"/>
      <c r="F26" s="56"/>
    </row>
    <row r="27" spans="1:6" x14ac:dyDescent="0.3">
      <c r="B27" s="57">
        <f>SUM(B3:B26)</f>
        <v>190.8</v>
      </c>
      <c r="C27" s="57"/>
      <c r="D27" s="57"/>
      <c r="E27" s="57"/>
      <c r="F27" s="57">
        <f>SUM(F3:F26)</f>
        <v>190.8</v>
      </c>
    </row>
    <row r="28" spans="1:6" x14ac:dyDescent="0.3">
      <c r="B28" s="6" t="s">
        <v>27</v>
      </c>
      <c r="C28" s="6" t="s">
        <v>709</v>
      </c>
      <c r="D28" s="59" t="s">
        <v>713</v>
      </c>
      <c r="E28" s="6" t="s">
        <v>28</v>
      </c>
      <c r="F28" s="60" t="s">
        <v>29</v>
      </c>
    </row>
    <row r="29" spans="1:6" x14ac:dyDescent="0.3">
      <c r="A29" s="7" t="s">
        <v>658</v>
      </c>
      <c r="B29" s="8">
        <v>4</v>
      </c>
      <c r="C29" s="8"/>
      <c r="D29" s="54"/>
      <c r="E29" s="8"/>
      <c r="F29" s="8"/>
    </row>
    <row r="30" spans="1:6" x14ac:dyDescent="0.3">
      <c r="A30" s="7" t="s">
        <v>26</v>
      </c>
      <c r="B30" s="9">
        <f>B29/23</f>
        <v>0.17391304347826086</v>
      </c>
      <c r="C30" s="9">
        <f>C29/23</f>
        <v>0</v>
      </c>
      <c r="D30" s="55">
        <f>D29/23</f>
        <v>0</v>
      </c>
      <c r="E30" s="9">
        <f>E29/23</f>
        <v>0</v>
      </c>
      <c r="F30" s="9">
        <f>AVERAGE(B30:E30)</f>
        <v>4.3478260869565216E-2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8D9B-F136-4906-AC05-5CAE17F9F30B}">
  <dimension ref="A1:F34"/>
  <sheetViews>
    <sheetView workbookViewId="0">
      <selection activeCell="A25" sqref="A25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824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569</v>
      </c>
      <c r="B3" s="12">
        <v>40</v>
      </c>
      <c r="C3" s="12"/>
      <c r="D3" s="12"/>
      <c r="E3" s="12"/>
      <c r="F3" s="10">
        <f>SUM(B3:E3)</f>
        <v>40</v>
      </c>
    </row>
    <row r="4" spans="1:6" x14ac:dyDescent="0.3">
      <c r="A4" s="5" t="s">
        <v>570</v>
      </c>
      <c r="B4" s="12"/>
      <c r="C4" s="12"/>
      <c r="D4" s="12"/>
      <c r="E4" s="12"/>
      <c r="F4" s="10"/>
    </row>
    <row r="5" spans="1:6" x14ac:dyDescent="0.3">
      <c r="A5" s="5" t="s">
        <v>571</v>
      </c>
      <c r="B5" s="12"/>
      <c r="C5" s="12"/>
      <c r="D5" s="12"/>
      <c r="E5" s="12"/>
      <c r="F5" s="10"/>
    </row>
    <row r="6" spans="1:6" x14ac:dyDescent="0.3">
      <c r="A6" s="5" t="s">
        <v>572</v>
      </c>
      <c r="B6" s="12"/>
      <c r="C6" s="12"/>
      <c r="D6" s="12"/>
      <c r="E6" s="12"/>
      <c r="F6" s="10"/>
    </row>
    <row r="7" spans="1:6" x14ac:dyDescent="0.3">
      <c r="A7" s="5" t="s">
        <v>573</v>
      </c>
      <c r="B7" s="12"/>
      <c r="C7" s="12"/>
      <c r="D7" s="12"/>
      <c r="E7" s="12"/>
      <c r="F7" s="10"/>
    </row>
    <row r="8" spans="1:6" x14ac:dyDescent="0.3">
      <c r="A8" s="5" t="s">
        <v>574</v>
      </c>
      <c r="B8" s="12"/>
      <c r="C8" s="12"/>
      <c r="D8" s="12"/>
      <c r="E8" s="12"/>
      <c r="F8" s="10"/>
    </row>
    <row r="9" spans="1:6" x14ac:dyDescent="0.3">
      <c r="A9" s="5" t="s">
        <v>575</v>
      </c>
      <c r="B9" s="12"/>
      <c r="C9" s="12"/>
      <c r="D9" s="12"/>
      <c r="E9" s="12"/>
      <c r="F9" s="10"/>
    </row>
    <row r="10" spans="1:6" x14ac:dyDescent="0.3">
      <c r="A10" s="5" t="s">
        <v>576</v>
      </c>
      <c r="B10" s="12"/>
      <c r="C10" s="12"/>
      <c r="D10" s="12"/>
      <c r="E10" s="12"/>
      <c r="F10" s="10"/>
    </row>
    <row r="11" spans="1:6" x14ac:dyDescent="0.3">
      <c r="A11" s="5" t="s">
        <v>577</v>
      </c>
      <c r="B11" s="12"/>
      <c r="C11" s="12"/>
      <c r="D11" s="12"/>
      <c r="E11" s="12"/>
      <c r="F11" s="10"/>
    </row>
    <row r="12" spans="1:6" x14ac:dyDescent="0.3">
      <c r="A12" s="5" t="s">
        <v>578</v>
      </c>
      <c r="B12" s="12"/>
      <c r="C12" s="12"/>
      <c r="D12" s="12"/>
      <c r="E12" s="12"/>
      <c r="F12" s="10"/>
    </row>
    <row r="13" spans="1:6" x14ac:dyDescent="0.3">
      <c r="A13" s="5" t="s">
        <v>579</v>
      </c>
      <c r="B13" s="12"/>
      <c r="C13" s="12"/>
      <c r="D13" s="12"/>
      <c r="E13" s="12"/>
      <c r="F13" s="10"/>
    </row>
    <row r="14" spans="1:6" x14ac:dyDescent="0.3">
      <c r="A14" s="5" t="s">
        <v>580</v>
      </c>
      <c r="B14" s="12"/>
      <c r="C14" s="12"/>
      <c r="D14" s="12"/>
      <c r="E14" s="12"/>
      <c r="F14" s="10"/>
    </row>
    <row r="15" spans="1:6" x14ac:dyDescent="0.3">
      <c r="A15" s="5" t="s">
        <v>581</v>
      </c>
      <c r="B15" s="12"/>
      <c r="C15" s="12"/>
      <c r="D15" s="12"/>
      <c r="E15" s="12"/>
      <c r="F15" s="10"/>
    </row>
    <row r="16" spans="1:6" x14ac:dyDescent="0.3">
      <c r="A16" s="5" t="s">
        <v>582</v>
      </c>
      <c r="B16" s="12"/>
      <c r="C16" s="12"/>
      <c r="D16" s="12"/>
      <c r="E16" s="12"/>
      <c r="F16" s="10"/>
    </row>
    <row r="17" spans="1:6" x14ac:dyDescent="0.3">
      <c r="A17" s="5" t="s">
        <v>583</v>
      </c>
      <c r="B17" s="12"/>
      <c r="C17" s="12"/>
      <c r="D17" s="12"/>
      <c r="E17" s="12"/>
      <c r="F17" s="10"/>
    </row>
    <row r="18" spans="1:6" x14ac:dyDescent="0.3">
      <c r="A18" s="5" t="s">
        <v>593</v>
      </c>
      <c r="B18" s="12"/>
      <c r="C18" s="12"/>
      <c r="D18" s="12"/>
      <c r="E18" s="12"/>
      <c r="F18" s="10"/>
    </row>
    <row r="19" spans="1:6" x14ac:dyDescent="0.3">
      <c r="A19" s="5" t="s">
        <v>584</v>
      </c>
      <c r="B19" s="12"/>
      <c r="C19" s="12"/>
      <c r="D19" s="12"/>
      <c r="E19" s="12"/>
      <c r="F19" s="10"/>
    </row>
    <row r="20" spans="1:6" x14ac:dyDescent="0.3">
      <c r="A20" s="5" t="s">
        <v>585</v>
      </c>
      <c r="B20" s="12"/>
      <c r="C20" s="12"/>
      <c r="D20" s="12"/>
      <c r="E20" s="12"/>
      <c r="F20" s="10"/>
    </row>
    <row r="21" spans="1:6" x14ac:dyDescent="0.3">
      <c r="A21" s="5" t="s">
        <v>586</v>
      </c>
      <c r="B21" s="12"/>
      <c r="C21" s="12"/>
      <c r="D21" s="12"/>
      <c r="E21" s="12"/>
      <c r="F21" s="10"/>
    </row>
    <row r="22" spans="1:6" x14ac:dyDescent="0.3">
      <c r="A22" s="5" t="s">
        <v>587</v>
      </c>
      <c r="B22" s="12"/>
      <c r="C22" s="12"/>
      <c r="D22" s="12"/>
      <c r="E22" s="12"/>
      <c r="F22" s="10"/>
    </row>
    <row r="23" spans="1:6" x14ac:dyDescent="0.3">
      <c r="A23" s="5" t="s">
        <v>594</v>
      </c>
      <c r="B23" s="12"/>
      <c r="C23" s="12"/>
      <c r="D23" s="12"/>
      <c r="E23" s="12"/>
      <c r="F23" s="10"/>
    </row>
    <row r="24" spans="1:6" x14ac:dyDescent="0.3">
      <c r="A24" s="5" t="s">
        <v>588</v>
      </c>
      <c r="B24" s="12"/>
      <c r="C24" s="12"/>
      <c r="D24" s="12"/>
      <c r="E24" s="12"/>
      <c r="F24" s="10"/>
    </row>
    <row r="25" spans="1:6" x14ac:dyDescent="0.3">
      <c r="A25" s="5" t="s">
        <v>589</v>
      </c>
      <c r="B25" s="12">
        <v>133</v>
      </c>
      <c r="C25" s="12"/>
      <c r="D25" s="12"/>
      <c r="E25" s="12"/>
      <c r="F25" s="10">
        <f>SUM(B25:E25)</f>
        <v>133</v>
      </c>
    </row>
    <row r="26" spans="1:6" x14ac:dyDescent="0.3">
      <c r="A26" s="5" t="s">
        <v>590</v>
      </c>
      <c r="B26" s="12"/>
      <c r="C26" s="12"/>
      <c r="D26" s="12"/>
      <c r="E26" s="12"/>
      <c r="F26" s="10"/>
    </row>
    <row r="27" spans="1:6" x14ac:dyDescent="0.3">
      <c r="A27" s="5" t="s">
        <v>591</v>
      </c>
      <c r="B27" s="12"/>
      <c r="C27" s="12"/>
      <c r="D27" s="12"/>
      <c r="E27" s="12"/>
      <c r="F27" s="10"/>
    </row>
    <row r="28" spans="1:6" x14ac:dyDescent="0.3">
      <c r="A28" s="5" t="s">
        <v>592</v>
      </c>
      <c r="B28" s="12"/>
      <c r="C28" s="12"/>
      <c r="D28" s="12"/>
      <c r="E28" s="12"/>
      <c r="F28" s="10"/>
    </row>
    <row r="29" spans="1:6" x14ac:dyDescent="0.3">
      <c r="A29" s="5" t="s">
        <v>25</v>
      </c>
      <c r="B29" s="12"/>
      <c r="C29" s="12"/>
      <c r="D29" s="12"/>
      <c r="E29" s="12"/>
      <c r="F29" s="10"/>
    </row>
    <row r="30" spans="1:6" x14ac:dyDescent="0.3">
      <c r="B30" s="14">
        <f>SUM(B3:B29)</f>
        <v>173</v>
      </c>
      <c r="C30" s="14">
        <f>SUM(C3:C29)</f>
        <v>0</v>
      </c>
      <c r="D30" s="14">
        <f>SUM(D3:D29)</f>
        <v>0</v>
      </c>
      <c r="E30" s="14">
        <f>SUM(E3:E29)</f>
        <v>0</v>
      </c>
      <c r="F30" s="14">
        <f>SUM(F3:F29)</f>
        <v>173</v>
      </c>
    </row>
    <row r="31" spans="1:6" x14ac:dyDescent="0.3">
      <c r="B31" s="6" t="s">
        <v>27</v>
      </c>
      <c r="C31" s="6" t="s">
        <v>709</v>
      </c>
      <c r="D31" s="6" t="s">
        <v>713</v>
      </c>
      <c r="E31" s="6" t="s">
        <v>28</v>
      </c>
      <c r="F31" s="6" t="s">
        <v>29</v>
      </c>
    </row>
    <row r="32" spans="1:6" x14ac:dyDescent="0.3">
      <c r="A32" s="7" t="s">
        <v>658</v>
      </c>
      <c r="B32" s="8">
        <v>2</v>
      </c>
      <c r="C32" s="8"/>
      <c r="D32" s="8"/>
      <c r="E32" s="8"/>
      <c r="F32" s="8"/>
    </row>
    <row r="33" spans="1:6" x14ac:dyDescent="0.3">
      <c r="A33" s="7" t="s">
        <v>26</v>
      </c>
      <c r="B33" s="9">
        <f>B32/26</f>
        <v>7.6923076923076927E-2</v>
      </c>
      <c r="C33" s="9">
        <f>C32/26</f>
        <v>0</v>
      </c>
      <c r="D33" s="9">
        <f>D32/26</f>
        <v>0</v>
      </c>
      <c r="E33" s="9">
        <f>E32/26</f>
        <v>0</v>
      </c>
      <c r="F33" s="9">
        <f>AVERAGE(B33:E33)</f>
        <v>1.9230769230769232E-2</v>
      </c>
    </row>
    <row r="34" spans="1:6" x14ac:dyDescent="0.3">
      <c r="B34" s="13"/>
      <c r="C34" s="13"/>
      <c r="D34" s="13"/>
      <c r="E34" s="13"/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3682-45BE-4EA8-B962-2EB31F159EE1}">
  <dimension ref="A1:O336"/>
  <sheetViews>
    <sheetView tabSelected="1" topLeftCell="A310" zoomScaleNormal="100" workbookViewId="0">
      <selection activeCell="F321" sqref="F321"/>
    </sheetView>
  </sheetViews>
  <sheetFormatPr defaultRowHeight="14.4" x14ac:dyDescent="0.3"/>
  <cols>
    <col min="1" max="1" width="29.21875" customWidth="1"/>
    <col min="2" max="2" width="10.6640625" customWidth="1"/>
    <col min="4" max="4" width="9.33203125" customWidth="1"/>
    <col min="5" max="5" width="32.88671875" customWidth="1"/>
    <col min="6" max="6" width="10.5546875" customWidth="1"/>
    <col min="7" max="7" width="10.6640625" customWidth="1"/>
    <col min="9" max="9" width="36.109375" customWidth="1"/>
    <col min="10" max="10" width="9.33203125" customWidth="1"/>
    <col min="11" max="11" width="12.5546875" customWidth="1"/>
    <col min="13" max="13" width="39.44140625" customWidth="1"/>
  </cols>
  <sheetData>
    <row r="1" spans="1:15" ht="25.8" x14ac:dyDescent="0.5">
      <c r="A1" s="15" t="s">
        <v>618</v>
      </c>
      <c r="E1" s="15" t="s">
        <v>618</v>
      </c>
      <c r="I1" s="15" t="s">
        <v>618</v>
      </c>
      <c r="M1" s="15" t="s">
        <v>618</v>
      </c>
    </row>
    <row r="2" spans="1:15" x14ac:dyDescent="0.3">
      <c r="A2" s="16" t="s">
        <v>27</v>
      </c>
      <c r="B2" s="18"/>
      <c r="C2" s="18"/>
      <c r="E2" s="16" t="s">
        <v>709</v>
      </c>
      <c r="F2" s="18"/>
      <c r="G2" s="18"/>
      <c r="I2" s="16" t="s">
        <v>713</v>
      </c>
      <c r="J2" s="18"/>
      <c r="K2" s="18"/>
      <c r="M2" s="16" t="s">
        <v>28</v>
      </c>
      <c r="N2" s="18"/>
      <c r="O2" s="18"/>
    </row>
    <row r="4" spans="1:15" x14ac:dyDescent="0.3">
      <c r="A4" s="17" t="s">
        <v>619</v>
      </c>
      <c r="B4" s="4" t="s">
        <v>25</v>
      </c>
      <c r="C4" s="4" t="s">
        <v>620</v>
      </c>
      <c r="E4" s="17" t="s">
        <v>619</v>
      </c>
      <c r="F4" s="4" t="s">
        <v>25</v>
      </c>
      <c r="G4" s="4" t="s">
        <v>620</v>
      </c>
      <c r="I4" s="17" t="s">
        <v>619</v>
      </c>
      <c r="J4" s="4" t="s">
        <v>25</v>
      </c>
      <c r="K4" s="4" t="s">
        <v>620</v>
      </c>
      <c r="M4" s="17" t="s">
        <v>619</v>
      </c>
      <c r="N4" s="4" t="s">
        <v>25</v>
      </c>
      <c r="O4" s="4" t="s">
        <v>620</v>
      </c>
    </row>
    <row r="5" spans="1:15" x14ac:dyDescent="0.3">
      <c r="A5" s="19" t="s">
        <v>327</v>
      </c>
      <c r="B5" s="20" t="s">
        <v>639</v>
      </c>
      <c r="C5" s="20">
        <v>880</v>
      </c>
      <c r="E5" s="19"/>
      <c r="F5" s="20"/>
      <c r="G5" s="20"/>
      <c r="I5" s="19"/>
      <c r="J5" s="20"/>
      <c r="K5" s="20"/>
      <c r="M5" s="19"/>
      <c r="N5" s="20"/>
      <c r="O5" s="20"/>
    </row>
    <row r="6" spans="1:15" x14ac:dyDescent="0.3">
      <c r="A6" s="19" t="s">
        <v>101</v>
      </c>
      <c r="B6" s="20" t="s">
        <v>631</v>
      </c>
      <c r="C6" s="20">
        <v>420</v>
      </c>
      <c r="E6" s="19"/>
      <c r="F6" s="20"/>
      <c r="G6" s="20"/>
      <c r="I6" s="19"/>
      <c r="J6" s="20"/>
      <c r="K6" s="20"/>
      <c r="M6" s="19"/>
      <c r="N6" s="20"/>
      <c r="O6" s="20"/>
    </row>
    <row r="7" spans="1:15" x14ac:dyDescent="0.3">
      <c r="A7" s="19" t="s">
        <v>734</v>
      </c>
      <c r="B7" s="20" t="s">
        <v>622</v>
      </c>
      <c r="C7" s="20">
        <v>350</v>
      </c>
      <c r="E7" s="19"/>
      <c r="F7" s="20"/>
      <c r="G7" s="20"/>
      <c r="I7" s="19"/>
      <c r="J7" s="20"/>
      <c r="K7" s="20"/>
      <c r="M7" s="19"/>
      <c r="N7" s="20"/>
      <c r="O7" s="20"/>
    </row>
    <row r="8" spans="1:15" x14ac:dyDescent="0.3">
      <c r="A8" s="5" t="s">
        <v>304</v>
      </c>
      <c r="B8" s="12" t="s">
        <v>635</v>
      </c>
      <c r="C8" s="12">
        <v>260</v>
      </c>
      <c r="E8" s="5"/>
      <c r="F8" s="44"/>
      <c r="G8" s="12"/>
      <c r="I8" s="19"/>
      <c r="J8" s="20"/>
      <c r="K8" s="20"/>
      <c r="M8" s="5"/>
      <c r="N8" s="12"/>
      <c r="O8" s="12"/>
    </row>
    <row r="9" spans="1:15" x14ac:dyDescent="0.3">
      <c r="A9" s="5" t="s">
        <v>173</v>
      </c>
      <c r="B9" s="12" t="s">
        <v>636</v>
      </c>
      <c r="C9" s="12">
        <v>223.5</v>
      </c>
      <c r="E9" s="5"/>
      <c r="F9" s="44"/>
      <c r="G9" s="12"/>
      <c r="I9" s="5"/>
      <c r="J9" s="44"/>
      <c r="K9" s="12"/>
      <c r="M9" s="5"/>
      <c r="N9" s="12"/>
      <c r="O9" s="12"/>
    </row>
    <row r="10" spans="1:15" x14ac:dyDescent="0.3">
      <c r="A10" s="5" t="s">
        <v>89</v>
      </c>
      <c r="B10" s="12" t="s">
        <v>630</v>
      </c>
      <c r="C10" s="12">
        <v>145</v>
      </c>
      <c r="E10" s="5"/>
      <c r="F10" s="12"/>
      <c r="G10" s="12"/>
      <c r="I10" s="5"/>
      <c r="J10" s="44"/>
      <c r="K10" s="12"/>
      <c r="M10" s="5"/>
      <c r="N10" s="12"/>
      <c r="O10" s="12"/>
    </row>
    <row r="11" spans="1:15" x14ac:dyDescent="0.3">
      <c r="A11" s="5" t="s">
        <v>159</v>
      </c>
      <c r="B11" s="12" t="s">
        <v>634</v>
      </c>
      <c r="C11" s="12">
        <v>142</v>
      </c>
      <c r="E11" s="5"/>
      <c r="F11" s="44"/>
      <c r="G11" s="12"/>
      <c r="I11" s="5"/>
      <c r="J11" s="44"/>
      <c r="K11" s="12"/>
      <c r="M11" s="5"/>
      <c r="N11" s="12"/>
      <c r="O11" s="12"/>
    </row>
    <row r="12" spans="1:15" x14ac:dyDescent="0.3">
      <c r="A12" s="5" t="s">
        <v>589</v>
      </c>
      <c r="B12" s="12" t="s">
        <v>650</v>
      </c>
      <c r="C12" s="81">
        <v>133</v>
      </c>
      <c r="E12" s="5"/>
      <c r="F12" s="44"/>
      <c r="G12" s="12"/>
      <c r="I12" s="5"/>
      <c r="J12" s="44"/>
      <c r="K12" s="12"/>
      <c r="M12" s="5"/>
      <c r="N12" s="12"/>
      <c r="O12" s="12"/>
    </row>
    <row r="13" spans="1:15" x14ac:dyDescent="0.3">
      <c r="A13" s="5" t="s">
        <v>104</v>
      </c>
      <c r="B13" s="12" t="s">
        <v>631</v>
      </c>
      <c r="C13" s="12">
        <v>125</v>
      </c>
      <c r="E13" s="5"/>
      <c r="F13" s="44"/>
      <c r="G13" s="12"/>
      <c r="I13" s="5"/>
      <c r="J13" s="44"/>
      <c r="K13" s="12"/>
      <c r="M13" s="5"/>
      <c r="N13" s="12"/>
      <c r="O13" s="12"/>
    </row>
    <row r="14" spans="1:15" x14ac:dyDescent="0.3">
      <c r="A14" s="5" t="s">
        <v>610</v>
      </c>
      <c r="B14" s="81" t="s">
        <v>651</v>
      </c>
      <c r="C14" s="12">
        <v>125</v>
      </c>
      <c r="E14" s="5"/>
      <c r="F14" s="44"/>
      <c r="G14" s="12"/>
      <c r="I14" s="5"/>
      <c r="J14" s="44"/>
      <c r="K14" s="12"/>
      <c r="M14" s="5"/>
      <c r="N14" s="12"/>
      <c r="O14" s="12"/>
    </row>
    <row r="15" spans="1:15" x14ac:dyDescent="0.3">
      <c r="A15" s="5" t="s">
        <v>217</v>
      </c>
      <c r="B15" s="12" t="s">
        <v>637</v>
      </c>
      <c r="C15" s="12">
        <v>122</v>
      </c>
      <c r="E15" s="5"/>
      <c r="F15" s="12"/>
      <c r="G15" s="12"/>
      <c r="I15" s="5"/>
      <c r="J15" s="44"/>
      <c r="K15" s="12"/>
      <c r="M15" s="5"/>
      <c r="N15" s="12"/>
      <c r="O15" s="12"/>
    </row>
    <row r="16" spans="1:15" x14ac:dyDescent="0.3">
      <c r="A16" s="5" t="s">
        <v>230</v>
      </c>
      <c r="B16" s="12" t="s">
        <v>883</v>
      </c>
      <c r="C16" s="12">
        <v>117</v>
      </c>
      <c r="E16" s="5"/>
      <c r="F16" s="12"/>
      <c r="G16" s="12"/>
      <c r="I16" s="5"/>
      <c r="J16" s="44"/>
      <c r="K16" s="12"/>
      <c r="M16" s="5"/>
      <c r="N16" s="12"/>
      <c r="O16" s="12"/>
    </row>
    <row r="17" spans="1:15" x14ac:dyDescent="0.3">
      <c r="A17" s="5" t="s">
        <v>109</v>
      </c>
      <c r="B17" s="12" t="s">
        <v>631</v>
      </c>
      <c r="C17" s="12">
        <v>115</v>
      </c>
      <c r="E17" s="5"/>
      <c r="F17" s="12"/>
      <c r="G17" s="12"/>
      <c r="I17" s="5"/>
      <c r="J17" s="44"/>
      <c r="K17" s="12"/>
      <c r="M17" s="5"/>
      <c r="N17" s="12"/>
      <c r="O17" s="12"/>
    </row>
    <row r="18" spans="1:15" x14ac:dyDescent="0.3">
      <c r="A18" s="5" t="s">
        <v>136</v>
      </c>
      <c r="B18" s="12" t="s">
        <v>632</v>
      </c>
      <c r="C18" s="12">
        <v>110</v>
      </c>
      <c r="E18" s="5"/>
      <c r="F18" s="44"/>
      <c r="G18" s="12"/>
      <c r="I18" s="5"/>
      <c r="J18" s="44"/>
      <c r="K18" s="12"/>
      <c r="M18" s="5"/>
      <c r="N18" s="12"/>
      <c r="O18" s="12"/>
    </row>
    <row r="19" spans="1:15" x14ac:dyDescent="0.3">
      <c r="A19" s="5" t="s">
        <v>178</v>
      </c>
      <c r="B19" s="12" t="s">
        <v>636</v>
      </c>
      <c r="C19" s="12">
        <v>107.5</v>
      </c>
      <c r="E19" s="5"/>
      <c r="F19" s="44"/>
      <c r="G19" s="12"/>
      <c r="I19" s="5"/>
      <c r="J19" s="44"/>
      <c r="K19" s="12"/>
      <c r="M19" s="5"/>
      <c r="N19" s="12"/>
      <c r="O19" s="12"/>
    </row>
    <row r="20" spans="1:15" x14ac:dyDescent="0.3">
      <c r="A20" s="5" t="s">
        <v>99</v>
      </c>
      <c r="B20" s="12" t="s">
        <v>631</v>
      </c>
      <c r="C20" s="12">
        <v>105</v>
      </c>
      <c r="E20" s="5"/>
      <c r="F20" s="44"/>
      <c r="G20" s="12"/>
      <c r="I20" s="5"/>
      <c r="J20" s="44"/>
      <c r="K20" s="12"/>
      <c r="M20" s="5"/>
      <c r="N20" s="12"/>
      <c r="O20" s="12"/>
    </row>
    <row r="21" spans="1:15" x14ac:dyDescent="0.3">
      <c r="A21" s="5" t="s">
        <v>413</v>
      </c>
      <c r="B21" s="12" t="s">
        <v>643</v>
      </c>
      <c r="C21" s="12">
        <v>105</v>
      </c>
      <c r="E21" s="5"/>
      <c r="F21" s="44"/>
      <c r="G21" s="12"/>
      <c r="I21" s="5"/>
      <c r="J21" s="44"/>
      <c r="K21" s="12"/>
      <c r="M21" s="5"/>
      <c r="N21" s="12"/>
      <c r="O21" s="12"/>
    </row>
    <row r="22" spans="1:15" x14ac:dyDescent="0.3">
      <c r="A22" s="5" t="s">
        <v>783</v>
      </c>
      <c r="B22" s="12" t="s">
        <v>624</v>
      </c>
      <c r="C22" s="12">
        <v>103.3</v>
      </c>
      <c r="E22" s="5"/>
      <c r="F22" s="44"/>
      <c r="G22" s="12"/>
      <c r="I22" s="5"/>
      <c r="J22" s="44"/>
      <c r="K22" s="12"/>
      <c r="M22" s="5"/>
      <c r="N22" s="12"/>
      <c r="O22" s="12"/>
    </row>
    <row r="23" spans="1:15" x14ac:dyDescent="0.3">
      <c r="A23" s="5" t="s">
        <v>497</v>
      </c>
      <c r="B23" s="12" t="s">
        <v>647</v>
      </c>
      <c r="C23" s="12">
        <v>102</v>
      </c>
      <c r="E23" s="5"/>
      <c r="F23" s="12"/>
      <c r="G23" s="12"/>
      <c r="I23" s="5"/>
      <c r="J23" s="44"/>
      <c r="K23" s="12"/>
      <c r="M23" s="5"/>
      <c r="N23" s="12"/>
      <c r="O23" s="12"/>
    </row>
    <row r="24" spans="1:15" x14ac:dyDescent="0.3">
      <c r="A24" s="5" t="s">
        <v>115</v>
      </c>
      <c r="B24" s="12" t="s">
        <v>631</v>
      </c>
      <c r="C24" s="12">
        <v>100</v>
      </c>
      <c r="E24" s="5"/>
      <c r="F24" s="12"/>
      <c r="G24" s="12"/>
      <c r="I24" s="5"/>
      <c r="J24" s="44"/>
      <c r="K24" s="12"/>
      <c r="M24" s="5"/>
      <c r="N24" s="12"/>
      <c r="O24" s="12"/>
    </row>
    <row r="25" spans="1:15" x14ac:dyDescent="0.3">
      <c r="A25" s="5" t="s">
        <v>398</v>
      </c>
      <c r="B25" s="12" t="s">
        <v>655</v>
      </c>
      <c r="C25" s="12">
        <v>100</v>
      </c>
      <c r="E25" s="5"/>
      <c r="F25" s="44"/>
      <c r="G25" s="12"/>
      <c r="I25" s="5"/>
      <c r="J25" s="44"/>
      <c r="K25" s="12"/>
      <c r="M25" s="5"/>
      <c r="N25" s="12"/>
      <c r="O25" s="12"/>
    </row>
    <row r="26" spans="1:15" x14ac:dyDescent="0.3">
      <c r="A26" s="5" t="s">
        <v>117</v>
      </c>
      <c r="B26" s="12" t="s">
        <v>631</v>
      </c>
      <c r="C26" s="12">
        <v>90</v>
      </c>
      <c r="E26" s="5"/>
      <c r="F26" s="12"/>
      <c r="G26" s="12"/>
      <c r="I26" s="5"/>
      <c r="J26" s="44"/>
      <c r="K26" s="12"/>
      <c r="M26" s="5"/>
      <c r="N26" s="12"/>
      <c r="O26" s="12"/>
    </row>
    <row r="27" spans="1:15" x14ac:dyDescent="0.3">
      <c r="A27" s="5" t="s">
        <v>118</v>
      </c>
      <c r="B27" s="12" t="s">
        <v>631</v>
      </c>
      <c r="C27" s="12">
        <v>90</v>
      </c>
      <c r="E27" s="5"/>
      <c r="F27" s="12"/>
      <c r="G27" s="12"/>
      <c r="I27" s="5"/>
      <c r="J27" s="44"/>
      <c r="K27" s="12"/>
      <c r="M27" s="5"/>
      <c r="N27" s="12"/>
      <c r="O27" s="12"/>
    </row>
    <row r="28" spans="1:15" x14ac:dyDescent="0.3">
      <c r="A28" s="5" t="s">
        <v>283</v>
      </c>
      <c r="B28" s="12" t="s">
        <v>633</v>
      </c>
      <c r="C28" s="12">
        <v>87</v>
      </c>
      <c r="E28" s="5"/>
      <c r="F28" s="12"/>
      <c r="G28" s="12"/>
      <c r="I28" s="5"/>
      <c r="J28" s="44"/>
      <c r="K28" s="12"/>
      <c r="M28" s="5"/>
      <c r="N28" s="12"/>
      <c r="O28" s="12"/>
    </row>
    <row r="29" spans="1:15" x14ac:dyDescent="0.3">
      <c r="A29" s="5" t="s">
        <v>314</v>
      </c>
      <c r="B29" s="12" t="s">
        <v>639</v>
      </c>
      <c r="C29" s="12">
        <v>86</v>
      </c>
      <c r="E29" s="5"/>
      <c r="F29" s="44"/>
      <c r="G29" s="12"/>
      <c r="I29" s="5"/>
      <c r="J29" s="44"/>
      <c r="K29" s="12"/>
      <c r="M29" s="5"/>
      <c r="N29" s="12"/>
      <c r="O29" s="12"/>
    </row>
    <row r="30" spans="1:15" x14ac:dyDescent="0.3">
      <c r="A30" s="5" t="s">
        <v>425</v>
      </c>
      <c r="B30" s="12" t="s">
        <v>643</v>
      </c>
      <c r="C30" s="12">
        <v>86</v>
      </c>
      <c r="E30" s="5"/>
      <c r="F30" s="44"/>
      <c r="G30" s="12"/>
      <c r="I30" s="5"/>
      <c r="J30" s="44"/>
      <c r="K30" s="12"/>
      <c r="M30" s="5"/>
      <c r="N30" s="12"/>
      <c r="O30" s="12"/>
    </row>
    <row r="31" spans="1:15" x14ac:dyDescent="0.3">
      <c r="A31" s="5" t="s">
        <v>142</v>
      </c>
      <c r="B31" s="12" t="s">
        <v>632</v>
      </c>
      <c r="C31" s="12">
        <v>85</v>
      </c>
      <c r="E31" s="5"/>
      <c r="F31" s="12"/>
      <c r="G31" s="12"/>
      <c r="I31" s="5"/>
      <c r="J31" s="44"/>
      <c r="K31" s="12"/>
      <c r="M31" s="5"/>
      <c r="N31" s="12"/>
      <c r="O31" s="12"/>
    </row>
    <row r="32" spans="1:15" x14ac:dyDescent="0.3">
      <c r="A32" s="5" t="s">
        <v>224</v>
      </c>
      <c r="B32" s="12" t="s">
        <v>883</v>
      </c>
      <c r="C32" s="12">
        <v>85</v>
      </c>
      <c r="E32" s="5"/>
      <c r="F32" s="12"/>
      <c r="G32" s="12"/>
      <c r="I32" s="5"/>
      <c r="J32" s="44"/>
      <c r="K32" s="12"/>
      <c r="M32" s="5"/>
      <c r="N32" s="12"/>
      <c r="O32" s="12"/>
    </row>
    <row r="33" spans="1:15" x14ac:dyDescent="0.3">
      <c r="A33" s="5" t="s">
        <v>496</v>
      </c>
      <c r="B33" s="12" t="s">
        <v>647</v>
      </c>
      <c r="C33" s="12">
        <v>85</v>
      </c>
      <c r="E33" s="5"/>
      <c r="F33" s="44"/>
      <c r="G33" s="12"/>
      <c r="I33" s="5"/>
      <c r="J33" s="44"/>
      <c r="K33" s="12"/>
      <c r="M33" s="5"/>
      <c r="N33" s="12"/>
      <c r="O33" s="12"/>
    </row>
    <row r="34" spans="1:15" x14ac:dyDescent="0.3">
      <c r="A34" s="5" t="s">
        <v>419</v>
      </c>
      <c r="B34" s="12" t="s">
        <v>643</v>
      </c>
      <c r="C34" s="12">
        <v>83</v>
      </c>
      <c r="E34" s="5"/>
      <c r="F34" s="12"/>
      <c r="G34" s="12"/>
      <c r="I34" s="5"/>
      <c r="J34" s="44"/>
      <c r="K34" s="12"/>
      <c r="M34" s="5"/>
      <c r="N34" s="12"/>
      <c r="O34" s="12"/>
    </row>
    <row r="35" spans="1:15" x14ac:dyDescent="0.3">
      <c r="A35" s="5" t="s">
        <v>543</v>
      </c>
      <c r="B35" s="12" t="s">
        <v>649</v>
      </c>
      <c r="C35" s="12">
        <v>83</v>
      </c>
      <c r="E35" s="5"/>
      <c r="F35" s="44"/>
      <c r="G35" s="12"/>
      <c r="I35" s="5"/>
      <c r="J35" s="44"/>
      <c r="K35" s="12"/>
      <c r="M35" s="5"/>
      <c r="N35" s="12"/>
      <c r="O35" s="12"/>
    </row>
    <row r="36" spans="1:15" x14ac:dyDescent="0.3">
      <c r="A36" s="5" t="s">
        <v>221</v>
      </c>
      <c r="B36" s="12" t="s">
        <v>883</v>
      </c>
      <c r="C36" s="12">
        <v>81</v>
      </c>
      <c r="E36" s="5"/>
      <c r="F36" s="12"/>
      <c r="G36" s="12"/>
      <c r="I36" s="5"/>
      <c r="J36" s="44"/>
      <c r="K36" s="12"/>
      <c r="M36" s="5"/>
      <c r="N36" s="12"/>
      <c r="O36" s="12"/>
    </row>
    <row r="37" spans="1:15" x14ac:dyDescent="0.3">
      <c r="A37" s="5" t="s">
        <v>194</v>
      </c>
      <c r="B37" s="12" t="s">
        <v>637</v>
      </c>
      <c r="C37" s="12">
        <v>80</v>
      </c>
      <c r="E37" s="5"/>
      <c r="F37" s="12"/>
      <c r="G37" s="12"/>
      <c r="I37" s="5"/>
      <c r="J37" s="44"/>
      <c r="K37" s="12"/>
      <c r="M37" s="5"/>
      <c r="N37" s="12"/>
      <c r="O37" s="12"/>
    </row>
    <row r="38" spans="1:15" x14ac:dyDescent="0.3">
      <c r="A38" s="5" t="s">
        <v>777</v>
      </c>
      <c r="B38" s="12" t="s">
        <v>624</v>
      </c>
      <c r="C38" s="12">
        <v>76</v>
      </c>
      <c r="E38" s="5"/>
      <c r="F38" s="12"/>
      <c r="G38" s="12"/>
      <c r="I38" s="5"/>
      <c r="J38" s="44"/>
      <c r="K38" s="12"/>
      <c r="M38" s="5"/>
      <c r="N38" s="12"/>
      <c r="O38" s="12"/>
    </row>
    <row r="39" spans="1:15" x14ac:dyDescent="0.3">
      <c r="A39" s="5" t="s">
        <v>716</v>
      </c>
      <c r="B39" s="12" t="s">
        <v>632</v>
      </c>
      <c r="C39" s="12">
        <v>75</v>
      </c>
      <c r="E39" s="5"/>
      <c r="F39" s="44"/>
      <c r="G39" s="12"/>
      <c r="I39" s="5"/>
      <c r="J39" s="44"/>
      <c r="K39" s="12"/>
      <c r="M39" s="5"/>
      <c r="N39" s="12"/>
      <c r="O39" s="12"/>
    </row>
    <row r="40" spans="1:15" x14ac:dyDescent="0.3">
      <c r="A40" s="5" t="s">
        <v>16</v>
      </c>
      <c r="B40" s="12" t="s">
        <v>626</v>
      </c>
      <c r="C40" s="12">
        <v>70</v>
      </c>
      <c r="E40" s="5"/>
      <c r="F40" s="12"/>
      <c r="G40" s="12"/>
      <c r="I40" s="5"/>
      <c r="J40" s="44"/>
      <c r="K40" s="12"/>
      <c r="M40" s="5"/>
      <c r="N40" s="12"/>
      <c r="O40" s="12"/>
    </row>
    <row r="41" spans="1:15" x14ac:dyDescent="0.3">
      <c r="A41" s="5" t="s">
        <v>628</v>
      </c>
      <c r="B41" s="12" t="s">
        <v>632</v>
      </c>
      <c r="C41" s="12">
        <v>70</v>
      </c>
      <c r="E41" s="5"/>
      <c r="F41" s="12"/>
      <c r="G41" s="12"/>
      <c r="I41" s="5"/>
      <c r="J41" s="44"/>
      <c r="K41" s="12"/>
      <c r="M41" s="5"/>
      <c r="N41" s="12"/>
      <c r="O41" s="12"/>
    </row>
    <row r="42" spans="1:15" x14ac:dyDescent="0.3">
      <c r="A42" s="5" t="s">
        <v>323</v>
      </c>
      <c r="B42" s="12" t="s">
        <v>639</v>
      </c>
      <c r="C42" s="12">
        <v>70</v>
      </c>
      <c r="E42" s="5"/>
      <c r="F42" s="44"/>
      <c r="G42" s="12"/>
      <c r="I42" s="5"/>
      <c r="J42" s="44"/>
      <c r="K42" s="12"/>
      <c r="M42" s="5"/>
      <c r="N42" s="12"/>
      <c r="O42" s="12"/>
    </row>
    <row r="43" spans="1:15" x14ac:dyDescent="0.3">
      <c r="A43" s="5" t="s">
        <v>406</v>
      </c>
      <c r="B43" s="12" t="s">
        <v>641</v>
      </c>
      <c r="C43" s="12">
        <v>70</v>
      </c>
      <c r="E43" s="5"/>
      <c r="F43" s="12"/>
      <c r="G43" s="12"/>
      <c r="I43" s="5"/>
      <c r="J43" s="44"/>
      <c r="K43" s="12"/>
      <c r="M43" s="5"/>
      <c r="N43" s="12"/>
      <c r="O43" s="12"/>
    </row>
    <row r="44" spans="1:15" x14ac:dyDescent="0.3">
      <c r="A44" s="5" t="s">
        <v>371</v>
      </c>
      <c r="B44" s="12" t="s">
        <v>641</v>
      </c>
      <c r="C44" s="12">
        <v>65</v>
      </c>
      <c r="E44" s="5"/>
      <c r="F44" s="12"/>
      <c r="G44" s="12"/>
      <c r="I44" s="5"/>
      <c r="J44" s="44"/>
      <c r="K44" s="12"/>
      <c r="M44" s="5"/>
      <c r="N44" s="12"/>
      <c r="O44" s="12"/>
    </row>
    <row r="45" spans="1:15" x14ac:dyDescent="0.3">
      <c r="A45" s="5" t="s">
        <v>110</v>
      </c>
      <c r="B45" s="12" t="s">
        <v>631</v>
      </c>
      <c r="C45" s="12">
        <v>64</v>
      </c>
      <c r="E45" s="5"/>
      <c r="F45" s="44"/>
      <c r="G45" s="12"/>
      <c r="I45" s="5"/>
      <c r="J45" s="44"/>
      <c r="K45" s="12"/>
      <c r="M45" s="5"/>
      <c r="N45" s="12"/>
      <c r="O45" s="12"/>
    </row>
    <row r="46" spans="1:15" x14ac:dyDescent="0.3">
      <c r="A46" s="5" t="s">
        <v>17</v>
      </c>
      <c r="B46" s="12" t="s">
        <v>626</v>
      </c>
      <c r="C46" s="12">
        <v>62</v>
      </c>
      <c r="E46" s="5"/>
      <c r="F46" s="12"/>
      <c r="G46" s="12"/>
      <c r="I46" s="5"/>
      <c r="J46" s="44"/>
      <c r="K46" s="12"/>
      <c r="M46" s="5"/>
      <c r="N46" s="12"/>
      <c r="O46" s="12"/>
    </row>
    <row r="47" spans="1:15" x14ac:dyDescent="0.3">
      <c r="A47" s="5" t="s">
        <v>518</v>
      </c>
      <c r="B47" s="12" t="s">
        <v>648</v>
      </c>
      <c r="C47" s="12">
        <v>61</v>
      </c>
      <c r="E47" s="5"/>
      <c r="F47" s="12"/>
      <c r="G47" s="12"/>
      <c r="I47" s="5"/>
      <c r="J47" s="44"/>
      <c r="K47" s="12"/>
      <c r="M47" s="5"/>
      <c r="N47" s="12"/>
      <c r="O47" s="12"/>
    </row>
    <row r="48" spans="1:15" x14ac:dyDescent="0.3">
      <c r="A48" s="5" t="s">
        <v>186</v>
      </c>
      <c r="B48" s="12" t="s">
        <v>636</v>
      </c>
      <c r="C48" s="12">
        <v>60</v>
      </c>
      <c r="E48" s="5"/>
      <c r="F48" s="12"/>
      <c r="G48" s="12"/>
      <c r="I48" s="5"/>
      <c r="J48" s="44"/>
      <c r="K48" s="12"/>
      <c r="M48" s="5"/>
      <c r="N48" s="12"/>
      <c r="O48" s="12"/>
    </row>
    <row r="49" spans="1:15" x14ac:dyDescent="0.3">
      <c r="A49" s="5" t="s">
        <v>362</v>
      </c>
      <c r="B49" s="12" t="s">
        <v>654</v>
      </c>
      <c r="C49" s="12">
        <v>58</v>
      </c>
      <c r="E49" s="5"/>
      <c r="F49" s="12"/>
      <c r="G49" s="12"/>
      <c r="I49" s="5"/>
      <c r="J49" s="44"/>
      <c r="K49" s="12"/>
      <c r="M49" s="5"/>
      <c r="N49" s="12"/>
      <c r="O49" s="12"/>
    </row>
    <row r="50" spans="1:15" x14ac:dyDescent="0.3">
      <c r="A50" s="5" t="s">
        <v>354</v>
      </c>
      <c r="B50" s="12" t="s">
        <v>654</v>
      </c>
      <c r="C50" s="12">
        <v>57</v>
      </c>
      <c r="E50" s="5"/>
      <c r="F50" s="44"/>
      <c r="G50" s="12"/>
      <c r="I50" s="5"/>
      <c r="J50" s="44"/>
      <c r="K50" s="12"/>
      <c r="M50" s="5"/>
      <c r="N50" s="12"/>
      <c r="O50" s="12"/>
    </row>
    <row r="51" spans="1:15" x14ac:dyDescent="0.3">
      <c r="A51" s="5" t="s">
        <v>821</v>
      </c>
      <c r="B51" s="12" t="s">
        <v>625</v>
      </c>
      <c r="C51" s="12">
        <v>52.5</v>
      </c>
      <c r="E51" s="5"/>
      <c r="F51" s="12"/>
      <c r="G51" s="12"/>
      <c r="I51" s="5"/>
      <c r="J51" s="44"/>
      <c r="K51" s="12"/>
      <c r="M51" s="5"/>
      <c r="N51" s="12"/>
      <c r="O51" s="12"/>
    </row>
    <row r="52" spans="1:15" x14ac:dyDescent="0.3">
      <c r="A52" s="5" t="s">
        <v>103</v>
      </c>
      <c r="B52" s="12" t="s">
        <v>631</v>
      </c>
      <c r="C52" s="12">
        <v>50</v>
      </c>
      <c r="E52" s="5"/>
      <c r="F52" s="12"/>
      <c r="G52" s="12"/>
      <c r="I52" s="5"/>
      <c r="J52" s="44"/>
      <c r="K52" s="12"/>
      <c r="M52" s="5"/>
      <c r="N52" s="12"/>
      <c r="O52" s="12"/>
    </row>
    <row r="53" spans="1:15" x14ac:dyDescent="0.3">
      <c r="A53" s="5" t="s">
        <v>165</v>
      </c>
      <c r="B53" s="12" t="s">
        <v>634</v>
      </c>
      <c r="C53" s="12">
        <v>50</v>
      </c>
      <c r="E53" s="5"/>
      <c r="F53" s="12"/>
      <c r="G53" s="12"/>
      <c r="I53" s="5"/>
      <c r="J53" s="44"/>
      <c r="K53" s="12"/>
      <c r="M53" s="5"/>
      <c r="N53" s="12"/>
      <c r="O53" s="12"/>
    </row>
    <row r="54" spans="1:15" x14ac:dyDescent="0.3">
      <c r="A54" s="5" t="s">
        <v>188</v>
      </c>
      <c r="B54" s="12" t="s">
        <v>636</v>
      </c>
      <c r="C54" s="12">
        <v>48.3</v>
      </c>
      <c r="E54" s="5"/>
      <c r="F54" s="12"/>
      <c r="G54" s="12"/>
      <c r="I54" s="5"/>
      <c r="J54" s="44"/>
      <c r="K54" s="12"/>
      <c r="M54" s="5"/>
      <c r="N54" s="12"/>
      <c r="O54" s="12"/>
    </row>
    <row r="55" spans="1:15" x14ac:dyDescent="0.3">
      <c r="A55" s="5" t="s">
        <v>206</v>
      </c>
      <c r="B55" s="12" t="s">
        <v>637</v>
      </c>
      <c r="C55" s="12">
        <v>47</v>
      </c>
      <c r="E55" s="5"/>
      <c r="F55" s="12"/>
      <c r="G55" s="12"/>
      <c r="I55" s="5"/>
      <c r="J55" s="44"/>
      <c r="K55" s="12"/>
      <c r="M55" s="5"/>
      <c r="N55" s="12"/>
      <c r="O55" s="12"/>
    </row>
    <row r="56" spans="1:15" x14ac:dyDescent="0.3">
      <c r="A56" s="5" t="s">
        <v>277</v>
      </c>
      <c r="B56" s="12" t="s">
        <v>633</v>
      </c>
      <c r="C56" s="12">
        <v>43</v>
      </c>
      <c r="E56" s="5"/>
      <c r="F56" s="44"/>
      <c r="G56" s="12"/>
      <c r="I56" s="5"/>
      <c r="J56" s="44"/>
      <c r="K56" s="12"/>
      <c r="M56" s="5"/>
      <c r="N56" s="12"/>
      <c r="O56" s="12"/>
    </row>
    <row r="57" spans="1:15" x14ac:dyDescent="0.3">
      <c r="A57" s="5" t="s">
        <v>370</v>
      </c>
      <c r="B57" s="12" t="s">
        <v>641</v>
      </c>
      <c r="C57" s="12">
        <v>42</v>
      </c>
      <c r="E57" s="5"/>
      <c r="F57" s="12"/>
      <c r="G57" s="12"/>
      <c r="I57" s="5"/>
      <c r="J57" s="44"/>
      <c r="K57" s="12"/>
      <c r="M57" s="5"/>
      <c r="N57" s="12"/>
      <c r="O57" s="12"/>
    </row>
    <row r="58" spans="1:15" x14ac:dyDescent="0.3">
      <c r="A58" s="5" t="s">
        <v>164</v>
      </c>
      <c r="B58" s="12" t="s">
        <v>634</v>
      </c>
      <c r="C58" s="12">
        <v>41</v>
      </c>
      <c r="E58" s="5"/>
      <c r="F58" s="12"/>
      <c r="G58" s="12"/>
      <c r="I58" s="5"/>
      <c r="J58" s="44"/>
      <c r="K58" s="12"/>
      <c r="M58" s="5"/>
      <c r="N58" s="12"/>
      <c r="O58" s="12"/>
    </row>
    <row r="59" spans="1:15" x14ac:dyDescent="0.3">
      <c r="A59" s="5" t="s">
        <v>479</v>
      </c>
      <c r="B59" s="12" t="s">
        <v>646</v>
      </c>
      <c r="C59" s="12">
        <v>41</v>
      </c>
      <c r="E59" s="5"/>
      <c r="F59" s="12"/>
      <c r="G59" s="12"/>
      <c r="I59" s="5"/>
      <c r="J59" s="44"/>
      <c r="K59" s="12"/>
      <c r="M59" s="5"/>
      <c r="N59" s="12"/>
      <c r="O59" s="12"/>
    </row>
    <row r="60" spans="1:15" x14ac:dyDescent="0.3">
      <c r="A60" s="5" t="s">
        <v>811</v>
      </c>
      <c r="B60" s="12" t="s">
        <v>625</v>
      </c>
      <c r="C60" s="12">
        <v>40</v>
      </c>
      <c r="E60" s="5"/>
      <c r="F60" s="12"/>
      <c r="G60" s="12"/>
      <c r="I60" s="5"/>
      <c r="J60" s="44"/>
      <c r="K60" s="12"/>
      <c r="M60" s="5"/>
      <c r="N60" s="12"/>
      <c r="O60" s="12"/>
    </row>
    <row r="61" spans="1:15" x14ac:dyDescent="0.3">
      <c r="A61" s="5" t="s">
        <v>39</v>
      </c>
      <c r="B61" s="12" t="s">
        <v>627</v>
      </c>
      <c r="C61" s="12">
        <v>40</v>
      </c>
      <c r="E61" s="5"/>
      <c r="F61" s="12"/>
      <c r="G61" s="12"/>
      <c r="I61" s="5"/>
      <c r="J61" s="44"/>
      <c r="K61" s="12"/>
      <c r="M61" s="5"/>
      <c r="N61" s="12"/>
      <c r="O61" s="12"/>
    </row>
    <row r="62" spans="1:15" x14ac:dyDescent="0.3">
      <c r="A62" s="5" t="s">
        <v>63</v>
      </c>
      <c r="B62" s="12" t="s">
        <v>629</v>
      </c>
      <c r="C62" s="12">
        <v>40</v>
      </c>
      <c r="E62" s="5"/>
      <c r="F62" s="12"/>
      <c r="G62" s="12"/>
      <c r="I62" s="5"/>
      <c r="J62" s="44"/>
      <c r="K62" s="12"/>
      <c r="M62" s="5"/>
      <c r="N62" s="12"/>
      <c r="O62" s="12"/>
    </row>
    <row r="63" spans="1:15" x14ac:dyDescent="0.3">
      <c r="A63" s="5" t="s">
        <v>316</v>
      </c>
      <c r="B63" s="12" t="s">
        <v>639</v>
      </c>
      <c r="C63" s="12">
        <v>40</v>
      </c>
      <c r="E63" s="5"/>
      <c r="F63" s="12"/>
      <c r="G63" s="12"/>
      <c r="I63" s="5"/>
      <c r="J63" s="44"/>
      <c r="K63" s="12"/>
      <c r="M63" s="5"/>
      <c r="N63" s="12"/>
      <c r="O63" s="12"/>
    </row>
    <row r="64" spans="1:15" x14ac:dyDescent="0.3">
      <c r="A64" s="5" t="s">
        <v>356</v>
      </c>
      <c r="B64" s="12" t="s">
        <v>654</v>
      </c>
      <c r="C64" s="12">
        <v>40</v>
      </c>
      <c r="E64" s="5"/>
      <c r="F64" s="12"/>
      <c r="G64" s="12"/>
      <c r="I64" s="5"/>
      <c r="J64" s="44"/>
      <c r="K64" s="12"/>
      <c r="M64" s="5"/>
      <c r="N64" s="12"/>
      <c r="O64" s="12"/>
    </row>
    <row r="65" spans="1:15" x14ac:dyDescent="0.3">
      <c r="A65" s="5" t="s">
        <v>365</v>
      </c>
      <c r="B65" s="12" t="s">
        <v>641</v>
      </c>
      <c r="C65" s="12">
        <v>40</v>
      </c>
      <c r="E65" s="5"/>
      <c r="F65" s="12"/>
      <c r="G65" s="12"/>
      <c r="I65" s="5"/>
      <c r="J65" s="44"/>
      <c r="K65" s="12"/>
      <c r="M65" s="5"/>
      <c r="N65" s="12"/>
      <c r="O65" s="12"/>
    </row>
    <row r="66" spans="1:15" x14ac:dyDescent="0.3">
      <c r="A66" s="5" t="s">
        <v>691</v>
      </c>
      <c r="B66" s="12" t="s">
        <v>641</v>
      </c>
      <c r="C66" s="12">
        <v>40</v>
      </c>
      <c r="E66" s="5"/>
      <c r="F66" s="12"/>
      <c r="G66" s="12"/>
      <c r="I66" s="5"/>
      <c r="J66" s="44"/>
      <c r="K66" s="12"/>
      <c r="M66" s="5"/>
      <c r="N66" s="12"/>
      <c r="O66" s="12"/>
    </row>
    <row r="67" spans="1:15" x14ac:dyDescent="0.3">
      <c r="A67" s="5" t="s">
        <v>412</v>
      </c>
      <c r="B67" s="12" t="s">
        <v>643</v>
      </c>
      <c r="C67" s="12">
        <v>40</v>
      </c>
      <c r="E67" s="5"/>
      <c r="F67" s="44"/>
      <c r="G67" s="12"/>
      <c r="I67" s="5"/>
      <c r="J67" s="44"/>
      <c r="K67" s="12"/>
      <c r="M67" s="5"/>
      <c r="N67" s="12"/>
      <c r="O67" s="12"/>
    </row>
    <row r="68" spans="1:15" x14ac:dyDescent="0.3">
      <c r="A68" s="5" t="s">
        <v>445</v>
      </c>
      <c r="B68" s="12" t="s">
        <v>644</v>
      </c>
      <c r="C68" s="12">
        <v>40</v>
      </c>
      <c r="E68" s="5"/>
      <c r="F68" s="44"/>
      <c r="G68" s="12"/>
      <c r="I68" s="5"/>
      <c r="J68" s="44"/>
      <c r="K68" s="12"/>
      <c r="M68" s="5"/>
      <c r="N68" s="12"/>
      <c r="O68" s="12"/>
    </row>
    <row r="69" spans="1:15" x14ac:dyDescent="0.3">
      <c r="A69" s="5" t="s">
        <v>551</v>
      </c>
      <c r="B69" s="12" t="s">
        <v>649</v>
      </c>
      <c r="C69" s="12">
        <v>40</v>
      </c>
      <c r="E69" s="5"/>
      <c r="F69" s="12"/>
      <c r="G69" s="12"/>
      <c r="I69" s="5"/>
      <c r="J69" s="44"/>
      <c r="K69" s="12"/>
      <c r="M69" s="5"/>
      <c r="N69" s="12"/>
      <c r="O69" s="12"/>
    </row>
    <row r="70" spans="1:15" x14ac:dyDescent="0.3">
      <c r="A70" s="5" t="s">
        <v>569</v>
      </c>
      <c r="B70" s="12" t="s">
        <v>650</v>
      </c>
      <c r="C70" s="12">
        <v>40</v>
      </c>
      <c r="E70" s="5"/>
      <c r="F70" s="12"/>
      <c r="G70" s="12"/>
      <c r="I70" s="5"/>
      <c r="J70" s="44"/>
      <c r="K70" s="12"/>
      <c r="M70" s="5"/>
      <c r="N70" s="12"/>
      <c r="O70" s="12"/>
    </row>
    <row r="71" spans="1:15" x14ac:dyDescent="0.3">
      <c r="A71" s="5" t="s">
        <v>703</v>
      </c>
      <c r="B71" s="12" t="s">
        <v>642</v>
      </c>
      <c r="C71" s="12">
        <v>38</v>
      </c>
      <c r="E71" s="5"/>
      <c r="F71" s="12"/>
      <c r="G71" s="12"/>
      <c r="I71" s="5"/>
      <c r="J71" s="44"/>
      <c r="K71" s="12"/>
      <c r="M71" s="5"/>
      <c r="N71" s="12"/>
      <c r="O71" s="12"/>
    </row>
    <row r="72" spans="1:15" x14ac:dyDescent="0.3">
      <c r="A72" s="5" t="s">
        <v>121</v>
      </c>
      <c r="B72" s="12" t="s">
        <v>631</v>
      </c>
      <c r="C72" s="12">
        <v>37</v>
      </c>
      <c r="E72" s="5"/>
      <c r="F72" s="44"/>
      <c r="G72" s="12"/>
      <c r="I72" s="5"/>
      <c r="J72" s="44"/>
      <c r="K72" s="12"/>
      <c r="M72" s="5"/>
      <c r="N72" s="12"/>
      <c r="O72" s="12"/>
    </row>
    <row r="73" spans="1:15" x14ac:dyDescent="0.3">
      <c r="A73" s="5" t="s">
        <v>21</v>
      </c>
      <c r="B73" s="12" t="s">
        <v>626</v>
      </c>
      <c r="C73" s="12">
        <v>36</v>
      </c>
      <c r="E73" s="5"/>
      <c r="F73" s="44"/>
      <c r="G73" s="12"/>
      <c r="I73" s="5"/>
      <c r="J73" s="44"/>
      <c r="K73" s="12"/>
      <c r="M73" s="5"/>
      <c r="N73" s="12"/>
      <c r="O73" s="12"/>
    </row>
    <row r="74" spans="1:15" x14ac:dyDescent="0.3">
      <c r="A74" s="5" t="s">
        <v>190</v>
      </c>
      <c r="B74" s="12" t="s">
        <v>636</v>
      </c>
      <c r="C74" s="12">
        <v>36</v>
      </c>
      <c r="E74" s="5"/>
      <c r="F74" s="12"/>
      <c r="G74" s="12"/>
      <c r="I74" s="5"/>
      <c r="J74" s="44"/>
      <c r="K74" s="12"/>
      <c r="M74" s="5"/>
      <c r="N74" s="12"/>
      <c r="O74" s="12"/>
    </row>
    <row r="75" spans="1:15" x14ac:dyDescent="0.3">
      <c r="A75" s="5" t="s">
        <v>432</v>
      </c>
      <c r="B75" s="12" t="s">
        <v>643</v>
      </c>
      <c r="C75" s="12">
        <v>36</v>
      </c>
      <c r="E75" s="5"/>
      <c r="F75" s="44"/>
      <c r="G75" s="12"/>
      <c r="I75" s="5"/>
      <c r="J75" s="44"/>
      <c r="K75" s="12"/>
      <c r="M75" s="5"/>
      <c r="N75" s="12"/>
      <c r="O75" s="12"/>
    </row>
    <row r="76" spans="1:15" x14ac:dyDescent="0.3">
      <c r="A76" s="5" t="s">
        <v>187</v>
      </c>
      <c r="B76" s="12" t="s">
        <v>636</v>
      </c>
      <c r="C76" s="12">
        <v>35.5</v>
      </c>
      <c r="E76" s="5"/>
      <c r="F76" s="44"/>
      <c r="G76" s="12"/>
      <c r="I76" s="5"/>
      <c r="J76" s="44"/>
      <c r="K76" s="12"/>
      <c r="M76" s="5"/>
      <c r="N76" s="12"/>
      <c r="O76" s="12"/>
    </row>
    <row r="77" spans="1:15" x14ac:dyDescent="0.3">
      <c r="A77" s="5" t="s">
        <v>85</v>
      </c>
      <c r="B77" s="12" t="s">
        <v>630</v>
      </c>
      <c r="C77" s="12">
        <v>35</v>
      </c>
      <c r="E77" s="5"/>
      <c r="F77" s="12"/>
      <c r="G77" s="12"/>
      <c r="I77" s="5"/>
      <c r="J77" s="44"/>
      <c r="K77" s="12"/>
      <c r="M77" s="5"/>
      <c r="N77" s="12"/>
      <c r="O77" s="12"/>
    </row>
    <row r="78" spans="1:15" x14ac:dyDescent="0.3">
      <c r="A78" s="5" t="s">
        <v>223</v>
      </c>
      <c r="B78" s="12" t="s">
        <v>883</v>
      </c>
      <c r="C78" s="12">
        <v>35</v>
      </c>
      <c r="E78" s="5"/>
      <c r="F78" s="44"/>
      <c r="G78" s="12"/>
      <c r="I78" s="5"/>
      <c r="J78" s="44"/>
      <c r="K78" s="12"/>
      <c r="M78" s="5"/>
      <c r="N78" s="12"/>
      <c r="O78" s="12"/>
    </row>
    <row r="79" spans="1:15" x14ac:dyDescent="0.3">
      <c r="A79" s="5" t="s">
        <v>53</v>
      </c>
      <c r="B79" s="12" t="s">
        <v>629</v>
      </c>
      <c r="C79" s="12">
        <v>34.9</v>
      </c>
      <c r="E79" s="5"/>
      <c r="F79" s="12"/>
      <c r="G79" s="12"/>
      <c r="I79" s="5"/>
      <c r="J79" s="44"/>
      <c r="K79" s="12"/>
      <c r="M79" s="5"/>
      <c r="N79" s="12"/>
      <c r="O79" s="12"/>
    </row>
    <row r="80" spans="1:15" x14ac:dyDescent="0.3">
      <c r="A80" s="5" t="s">
        <v>120</v>
      </c>
      <c r="B80" s="12" t="s">
        <v>631</v>
      </c>
      <c r="C80" s="12">
        <v>34</v>
      </c>
      <c r="E80" s="5"/>
      <c r="F80" s="12"/>
      <c r="G80" s="12"/>
      <c r="I80" s="5"/>
      <c r="J80" s="44"/>
      <c r="K80" s="12"/>
      <c r="M80" s="5"/>
      <c r="N80" s="12"/>
      <c r="O80" s="12"/>
    </row>
    <row r="81" spans="1:15" x14ac:dyDescent="0.3">
      <c r="A81" s="5" t="s">
        <v>199</v>
      </c>
      <c r="B81" s="12" t="s">
        <v>637</v>
      </c>
      <c r="C81" s="12">
        <v>34</v>
      </c>
      <c r="E81" s="5"/>
      <c r="F81" s="44"/>
      <c r="G81" s="12"/>
      <c r="I81" s="5"/>
      <c r="J81" s="44"/>
      <c r="K81" s="12"/>
      <c r="M81" s="5"/>
      <c r="N81" s="12"/>
      <c r="O81" s="12"/>
    </row>
    <row r="82" spans="1:15" x14ac:dyDescent="0.3">
      <c r="A82" s="5" t="s">
        <v>436</v>
      </c>
      <c r="B82" s="12" t="s">
        <v>643</v>
      </c>
      <c r="C82" s="12">
        <v>34</v>
      </c>
      <c r="E82" s="5"/>
      <c r="F82" s="12"/>
      <c r="G82" s="12"/>
      <c r="I82" s="5"/>
      <c r="J82" s="44"/>
      <c r="K82" s="12"/>
      <c r="M82" s="5"/>
      <c r="N82" s="12"/>
      <c r="O82" s="12"/>
    </row>
    <row r="83" spans="1:15" x14ac:dyDescent="0.3">
      <c r="A83" s="5" t="s">
        <v>320</v>
      </c>
      <c r="B83" s="12" t="s">
        <v>639</v>
      </c>
      <c r="C83" s="12">
        <v>32</v>
      </c>
      <c r="E83" s="5"/>
      <c r="F83" s="12"/>
      <c r="G83" s="12"/>
      <c r="I83" s="5"/>
      <c r="J83" s="44"/>
      <c r="K83" s="12"/>
      <c r="M83" s="5"/>
      <c r="N83" s="12"/>
      <c r="O83" s="12"/>
    </row>
    <row r="84" spans="1:15" x14ac:dyDescent="0.3">
      <c r="A84" s="5" t="s">
        <v>544</v>
      </c>
      <c r="B84" s="12" t="s">
        <v>649</v>
      </c>
      <c r="C84" s="12">
        <v>32</v>
      </c>
      <c r="E84" s="5"/>
      <c r="F84" s="12"/>
      <c r="G84" s="12"/>
      <c r="I84" s="5"/>
      <c r="J84" s="44"/>
      <c r="K84" s="12"/>
      <c r="M84" s="5"/>
      <c r="N84" s="12"/>
      <c r="O84" s="12"/>
    </row>
    <row r="85" spans="1:15" x14ac:dyDescent="0.3">
      <c r="A85" s="5" t="s">
        <v>42</v>
      </c>
      <c r="B85" s="12" t="s">
        <v>627</v>
      </c>
      <c r="C85" s="12">
        <v>31</v>
      </c>
      <c r="E85" s="5"/>
      <c r="F85" s="44"/>
      <c r="G85" s="12"/>
      <c r="I85" s="5"/>
      <c r="J85" s="44"/>
      <c r="K85" s="12"/>
      <c r="M85" s="5"/>
      <c r="N85" s="12"/>
      <c r="O85" s="12"/>
    </row>
    <row r="86" spans="1:15" x14ac:dyDescent="0.3">
      <c r="A86" s="5" t="s">
        <v>111</v>
      </c>
      <c r="B86" s="12" t="s">
        <v>631</v>
      </c>
      <c r="C86" s="12">
        <v>30.5</v>
      </c>
      <c r="E86" s="5"/>
      <c r="F86" s="44"/>
      <c r="G86" s="12"/>
      <c r="I86" s="5"/>
      <c r="J86" s="44"/>
      <c r="K86" s="12"/>
      <c r="M86" s="5"/>
      <c r="N86" s="12"/>
      <c r="O86" s="12"/>
    </row>
    <row r="87" spans="1:15" x14ac:dyDescent="0.3">
      <c r="A87" s="5" t="s">
        <v>392</v>
      </c>
      <c r="B87" s="12" t="s">
        <v>655</v>
      </c>
      <c r="C87" s="12">
        <v>30.5</v>
      </c>
      <c r="E87" s="5"/>
      <c r="F87" s="44"/>
      <c r="G87" s="12"/>
      <c r="I87" s="5"/>
      <c r="J87" s="44"/>
      <c r="K87" s="12"/>
      <c r="M87" s="5"/>
      <c r="N87" s="12"/>
      <c r="O87" s="12"/>
    </row>
    <row r="88" spans="1:15" x14ac:dyDescent="0.3">
      <c r="A88" s="5" t="s">
        <v>731</v>
      </c>
      <c r="B88" s="12" t="s">
        <v>622</v>
      </c>
      <c r="C88" s="12">
        <v>30</v>
      </c>
      <c r="E88" s="5"/>
      <c r="F88" s="44"/>
      <c r="G88" s="12"/>
      <c r="I88" s="5"/>
      <c r="J88" s="44"/>
      <c r="K88" s="12"/>
      <c r="M88" s="5"/>
      <c r="N88" s="12"/>
      <c r="O88" s="12"/>
    </row>
    <row r="89" spans="1:15" x14ac:dyDescent="0.3">
      <c r="A89" s="5" t="s">
        <v>73</v>
      </c>
      <c r="B89" s="12" t="s">
        <v>629</v>
      </c>
      <c r="C89" s="12">
        <v>30</v>
      </c>
      <c r="E89" s="5"/>
      <c r="F89" s="12"/>
      <c r="G89" s="12"/>
      <c r="I89" s="5"/>
      <c r="J89" s="44"/>
      <c r="K89" s="12"/>
      <c r="M89" s="5"/>
      <c r="N89" s="12"/>
      <c r="O89" s="12"/>
    </row>
    <row r="90" spans="1:15" x14ac:dyDescent="0.3">
      <c r="A90" s="5" t="s">
        <v>125</v>
      </c>
      <c r="B90" s="12" t="s">
        <v>632</v>
      </c>
      <c r="C90" s="12">
        <v>30</v>
      </c>
      <c r="E90" s="5"/>
      <c r="F90" s="44"/>
      <c r="G90" s="12"/>
      <c r="I90" s="5"/>
      <c r="J90" s="44"/>
      <c r="K90" s="12"/>
      <c r="M90" s="5"/>
      <c r="N90" s="12"/>
      <c r="O90" s="12"/>
    </row>
    <row r="91" spans="1:15" x14ac:dyDescent="0.3">
      <c r="A91" s="5" t="s">
        <v>129</v>
      </c>
      <c r="B91" s="12" t="s">
        <v>632</v>
      </c>
      <c r="C91" s="12">
        <v>30</v>
      </c>
      <c r="E91" s="5"/>
      <c r="F91" s="12"/>
      <c r="G91" s="12"/>
      <c r="I91" s="5"/>
      <c r="J91" s="44"/>
      <c r="K91" s="12"/>
      <c r="M91" s="5"/>
      <c r="N91" s="12"/>
      <c r="O91" s="12"/>
    </row>
    <row r="92" spans="1:15" x14ac:dyDescent="0.3">
      <c r="A92" s="5" t="s">
        <v>151</v>
      </c>
      <c r="B92" s="12" t="s">
        <v>634</v>
      </c>
      <c r="C92" s="12">
        <v>30</v>
      </c>
      <c r="E92" s="5"/>
      <c r="F92" s="44"/>
      <c r="G92" s="12"/>
      <c r="I92" s="5"/>
      <c r="J92" s="44"/>
      <c r="K92" s="12"/>
      <c r="M92" s="5"/>
      <c r="N92" s="12"/>
      <c r="O92" s="12"/>
    </row>
    <row r="93" spans="1:15" x14ac:dyDescent="0.3">
      <c r="A93" s="5" t="s">
        <v>335</v>
      </c>
      <c r="B93" s="12" t="s">
        <v>654</v>
      </c>
      <c r="C93" s="12">
        <v>30</v>
      </c>
      <c r="E93" s="5"/>
      <c r="F93" s="44"/>
      <c r="G93" s="12"/>
      <c r="I93" s="5"/>
      <c r="J93" s="44"/>
      <c r="K93" s="12"/>
      <c r="M93" s="5"/>
      <c r="N93" s="12"/>
      <c r="O93" s="12"/>
    </row>
    <row r="94" spans="1:15" x14ac:dyDescent="0.3">
      <c r="A94" s="5" t="s">
        <v>338</v>
      </c>
      <c r="B94" s="12" t="s">
        <v>654</v>
      </c>
      <c r="C94" s="12">
        <v>30</v>
      </c>
      <c r="E94" s="5"/>
      <c r="F94" s="44"/>
      <c r="G94" s="12"/>
      <c r="I94" s="5"/>
      <c r="J94" s="44"/>
      <c r="K94" s="12"/>
      <c r="M94" s="5"/>
      <c r="N94" s="12"/>
      <c r="O94" s="12"/>
    </row>
    <row r="95" spans="1:15" x14ac:dyDescent="0.3">
      <c r="A95" s="5" t="s">
        <v>427</v>
      </c>
      <c r="B95" s="12" t="s">
        <v>643</v>
      </c>
      <c r="C95" s="12">
        <v>30</v>
      </c>
      <c r="E95" s="5"/>
      <c r="F95" s="44"/>
      <c r="G95" s="12"/>
      <c r="I95" s="5"/>
      <c r="J95" s="44"/>
      <c r="K95" s="12"/>
      <c r="M95" s="5"/>
      <c r="N95" s="12"/>
      <c r="O95" s="12"/>
    </row>
    <row r="96" spans="1:15" x14ac:dyDescent="0.3">
      <c r="A96" s="5" t="s">
        <v>473</v>
      </c>
      <c r="B96" s="12" t="s">
        <v>646</v>
      </c>
      <c r="C96" s="12">
        <v>30</v>
      </c>
      <c r="E96" s="5"/>
      <c r="F96" s="12"/>
      <c r="G96" s="12"/>
      <c r="I96" s="5"/>
      <c r="J96" s="44"/>
      <c r="K96" s="12"/>
      <c r="M96" s="5"/>
      <c r="N96" s="12"/>
      <c r="O96" s="12"/>
    </row>
    <row r="97" spans="1:15" x14ac:dyDescent="0.3">
      <c r="A97" s="5" t="s">
        <v>810</v>
      </c>
      <c r="B97" s="12" t="s">
        <v>625</v>
      </c>
      <c r="C97" s="12">
        <v>29</v>
      </c>
      <c r="E97" s="5"/>
      <c r="F97" s="12"/>
      <c r="G97" s="12"/>
      <c r="I97" s="5"/>
      <c r="J97" s="44"/>
      <c r="K97" s="12"/>
      <c r="M97" s="5"/>
      <c r="N97" s="12"/>
      <c r="O97" s="12"/>
    </row>
    <row r="98" spans="1:15" x14ac:dyDescent="0.3">
      <c r="A98" s="5" t="s">
        <v>156</v>
      </c>
      <c r="B98" s="12" t="s">
        <v>634</v>
      </c>
      <c r="C98" s="12">
        <v>29</v>
      </c>
      <c r="E98" s="5"/>
      <c r="F98" s="12"/>
      <c r="G98" s="12"/>
      <c r="I98" s="5"/>
      <c r="J98" s="44"/>
      <c r="K98" s="12"/>
      <c r="M98" s="5"/>
      <c r="N98" s="12"/>
      <c r="O98" s="12"/>
    </row>
    <row r="99" spans="1:15" x14ac:dyDescent="0.3">
      <c r="A99" s="5" t="s">
        <v>155</v>
      </c>
      <c r="B99" s="12" t="s">
        <v>634</v>
      </c>
      <c r="C99" s="12">
        <v>28</v>
      </c>
      <c r="E99" s="5"/>
      <c r="F99" s="12"/>
      <c r="G99" s="12"/>
      <c r="I99" s="5"/>
      <c r="J99" s="44"/>
      <c r="K99" s="12"/>
      <c r="M99" s="5"/>
      <c r="N99" s="12"/>
      <c r="O99" s="12"/>
    </row>
    <row r="100" spans="1:15" x14ac:dyDescent="0.3">
      <c r="A100" s="5" t="s">
        <v>466</v>
      </c>
      <c r="B100" s="12" t="s">
        <v>646</v>
      </c>
      <c r="C100" s="12">
        <v>27</v>
      </c>
      <c r="E100" s="5"/>
      <c r="F100" s="12"/>
      <c r="G100" s="12"/>
      <c r="I100" s="5"/>
      <c r="J100" s="44"/>
      <c r="K100" s="12"/>
      <c r="M100" s="5"/>
      <c r="N100" s="12"/>
      <c r="O100" s="12"/>
    </row>
    <row r="101" spans="1:15" x14ac:dyDescent="0.3">
      <c r="A101" s="5" t="s">
        <v>325</v>
      </c>
      <c r="B101" s="12" t="s">
        <v>639</v>
      </c>
      <c r="C101" s="12">
        <v>26</v>
      </c>
      <c r="E101" s="5"/>
      <c r="F101" s="12"/>
      <c r="G101" s="12"/>
      <c r="I101" s="5"/>
      <c r="J101" s="44"/>
      <c r="K101" s="12"/>
      <c r="M101" s="5"/>
      <c r="N101" s="12"/>
      <c r="O101" s="12"/>
    </row>
    <row r="102" spans="1:15" x14ac:dyDescent="0.3">
      <c r="A102" s="5" t="s">
        <v>329</v>
      </c>
      <c r="B102" s="12" t="s">
        <v>639</v>
      </c>
      <c r="C102" s="12">
        <v>26</v>
      </c>
      <c r="E102" s="5"/>
      <c r="F102" s="12"/>
      <c r="G102" s="12"/>
      <c r="I102" s="5"/>
      <c r="J102" s="44"/>
      <c r="K102" s="12"/>
      <c r="M102" s="5"/>
      <c r="N102" s="12"/>
      <c r="O102" s="12"/>
    </row>
    <row r="103" spans="1:15" x14ac:dyDescent="0.3">
      <c r="A103" s="5" t="s">
        <v>469</v>
      </c>
      <c r="B103" s="12" t="s">
        <v>646</v>
      </c>
      <c r="C103" s="12">
        <v>26</v>
      </c>
      <c r="E103" s="5"/>
      <c r="F103" s="12"/>
      <c r="G103" s="12"/>
      <c r="I103" s="5"/>
      <c r="J103" s="44"/>
      <c r="K103" s="12"/>
      <c r="M103" s="5"/>
      <c r="N103" s="12"/>
      <c r="O103" s="12"/>
    </row>
    <row r="104" spans="1:15" x14ac:dyDescent="0.3">
      <c r="A104" s="5" t="s">
        <v>481</v>
      </c>
      <c r="B104" s="12" t="s">
        <v>646</v>
      </c>
      <c r="C104" s="12">
        <v>26</v>
      </c>
      <c r="E104" s="5"/>
      <c r="F104" s="44"/>
      <c r="G104" s="12"/>
      <c r="I104" s="5"/>
      <c r="J104" s="44"/>
      <c r="K104" s="12"/>
      <c r="M104" s="5"/>
      <c r="N104" s="12"/>
      <c r="O104" s="12"/>
    </row>
    <row r="105" spans="1:15" x14ac:dyDescent="0.3">
      <c r="A105" s="5" t="s">
        <v>4</v>
      </c>
      <c r="B105" s="12" t="s">
        <v>626</v>
      </c>
      <c r="C105" s="12">
        <v>25.2</v>
      </c>
      <c r="E105" s="5"/>
      <c r="F105" s="44"/>
      <c r="G105" s="12"/>
      <c r="I105" s="5"/>
      <c r="J105" s="44"/>
      <c r="K105" s="12"/>
      <c r="M105" s="5"/>
      <c r="N105" s="12"/>
      <c r="O105" s="12"/>
    </row>
    <row r="106" spans="1:15" x14ac:dyDescent="0.3">
      <c r="A106" s="5" t="s">
        <v>5</v>
      </c>
      <c r="B106" s="12" t="s">
        <v>626</v>
      </c>
      <c r="C106" s="12">
        <v>25.2</v>
      </c>
      <c r="E106" s="5"/>
      <c r="F106" s="12"/>
      <c r="G106" s="12"/>
      <c r="I106" s="5"/>
      <c r="J106" s="44"/>
      <c r="K106" s="12"/>
      <c r="M106" s="5"/>
      <c r="N106" s="12"/>
      <c r="O106" s="12"/>
    </row>
    <row r="107" spans="1:15" x14ac:dyDescent="0.3">
      <c r="A107" s="5" t="s">
        <v>387</v>
      </c>
      <c r="B107" s="12" t="s">
        <v>642</v>
      </c>
      <c r="C107" s="12">
        <v>25.2</v>
      </c>
      <c r="E107" s="5"/>
      <c r="F107" s="12"/>
      <c r="G107" s="12"/>
      <c r="I107" s="5"/>
      <c r="J107" s="44"/>
      <c r="K107" s="12"/>
      <c r="M107" s="5"/>
      <c r="N107" s="12"/>
      <c r="O107" s="12"/>
    </row>
    <row r="108" spans="1:15" x14ac:dyDescent="0.3">
      <c r="A108" s="5" t="s">
        <v>766</v>
      </c>
      <c r="B108" s="12" t="s">
        <v>623</v>
      </c>
      <c r="C108" s="12">
        <v>25</v>
      </c>
      <c r="E108" s="5"/>
      <c r="F108" s="44"/>
      <c r="G108" s="12"/>
      <c r="I108" s="5"/>
      <c r="J108" s="44"/>
      <c r="K108" s="12"/>
      <c r="M108" s="5"/>
      <c r="N108" s="12"/>
      <c r="O108" s="12"/>
    </row>
    <row r="109" spans="1:15" x14ac:dyDescent="0.3">
      <c r="A109" s="5" t="s">
        <v>770</v>
      </c>
      <c r="B109" s="12" t="s">
        <v>623</v>
      </c>
      <c r="C109" s="12">
        <v>25</v>
      </c>
      <c r="E109" s="5"/>
      <c r="F109" s="44"/>
      <c r="G109" s="12"/>
      <c r="I109" s="5"/>
      <c r="J109" s="44"/>
      <c r="K109" s="12"/>
      <c r="M109" s="42"/>
      <c r="N109" s="12"/>
      <c r="O109" s="12"/>
    </row>
    <row r="110" spans="1:15" x14ac:dyDescent="0.3">
      <c r="A110" s="5" t="s">
        <v>31</v>
      </c>
      <c r="B110" s="12" t="s">
        <v>627</v>
      </c>
      <c r="C110" s="12">
        <v>25</v>
      </c>
      <c r="E110" s="5"/>
      <c r="F110" s="44"/>
      <c r="G110" s="12"/>
      <c r="I110" s="5"/>
      <c r="J110" s="44"/>
      <c r="K110" s="12"/>
      <c r="M110" s="5"/>
      <c r="N110" s="12"/>
      <c r="O110" s="12"/>
    </row>
    <row r="111" spans="1:15" x14ac:dyDescent="0.3">
      <c r="A111" s="5" t="s">
        <v>44</v>
      </c>
      <c r="B111" s="12" t="s">
        <v>627</v>
      </c>
      <c r="C111" s="12">
        <v>25</v>
      </c>
      <c r="E111" s="5"/>
      <c r="F111" s="12"/>
      <c r="G111" s="12"/>
      <c r="I111" s="5"/>
      <c r="J111" s="44"/>
      <c r="K111" s="12"/>
      <c r="M111" s="5"/>
      <c r="N111" s="12"/>
      <c r="O111" s="12"/>
    </row>
    <row r="112" spans="1:15" x14ac:dyDescent="0.3">
      <c r="A112" s="5" t="s">
        <v>143</v>
      </c>
      <c r="B112" s="12" t="s">
        <v>632</v>
      </c>
      <c r="C112" s="12">
        <v>25</v>
      </c>
      <c r="E112" s="5"/>
      <c r="F112" s="12"/>
      <c r="G112" s="12"/>
      <c r="I112" s="5"/>
      <c r="J112" s="44"/>
      <c r="K112" s="12"/>
      <c r="M112" s="5"/>
      <c r="N112" s="12"/>
      <c r="O112" s="12"/>
    </row>
    <row r="113" spans="1:15" x14ac:dyDescent="0.3">
      <c r="A113" s="5" t="s">
        <v>145</v>
      </c>
      <c r="B113" s="12" t="s">
        <v>632</v>
      </c>
      <c r="C113" s="12">
        <v>25</v>
      </c>
      <c r="E113" s="5"/>
      <c r="F113" s="12"/>
      <c r="G113" s="12"/>
      <c r="I113" s="5"/>
      <c r="J113" s="44"/>
      <c r="K113" s="12"/>
      <c r="M113" s="5"/>
      <c r="N113" s="12"/>
      <c r="O113" s="12"/>
    </row>
    <row r="114" spans="1:15" x14ac:dyDescent="0.3">
      <c r="A114" s="5" t="s">
        <v>203</v>
      </c>
      <c r="B114" s="12" t="s">
        <v>637</v>
      </c>
      <c r="C114" s="12">
        <v>25</v>
      </c>
      <c r="E114" s="5"/>
      <c r="F114" s="12"/>
      <c r="G114" s="12"/>
      <c r="I114" s="5"/>
      <c r="J114" s="44"/>
      <c r="K114" s="12"/>
      <c r="M114" s="5"/>
      <c r="N114" s="12"/>
      <c r="O114" s="12"/>
    </row>
    <row r="115" spans="1:15" x14ac:dyDescent="0.3">
      <c r="A115" s="5" t="s">
        <v>350</v>
      </c>
      <c r="B115" s="12" t="s">
        <v>654</v>
      </c>
      <c r="C115" s="12">
        <v>25</v>
      </c>
      <c r="E115" s="5"/>
      <c r="F115" s="12"/>
      <c r="G115" s="12"/>
      <c r="I115" s="5"/>
      <c r="J115" s="44"/>
      <c r="K115" s="12"/>
      <c r="M115" s="5"/>
      <c r="N115" s="12"/>
      <c r="O115" s="12"/>
    </row>
    <row r="116" spans="1:15" x14ac:dyDescent="0.3">
      <c r="A116" s="5" t="s">
        <v>364</v>
      </c>
      <c r="B116" s="12" t="s">
        <v>641</v>
      </c>
      <c r="C116" s="12">
        <v>25</v>
      </c>
      <c r="E116" s="5"/>
      <c r="F116" s="44"/>
      <c r="G116" s="12"/>
      <c r="I116" s="5"/>
      <c r="J116" s="44"/>
      <c r="K116" s="12"/>
      <c r="M116" s="5"/>
      <c r="N116" s="12"/>
      <c r="O116" s="12"/>
    </row>
    <row r="117" spans="1:15" x14ac:dyDescent="0.3">
      <c r="A117" s="5" t="s">
        <v>454</v>
      </c>
      <c r="B117" s="12" t="s">
        <v>644</v>
      </c>
      <c r="C117" s="12">
        <v>25</v>
      </c>
      <c r="E117" s="5"/>
      <c r="F117" s="44"/>
      <c r="G117" s="12"/>
      <c r="I117" s="5"/>
      <c r="J117" s="44"/>
      <c r="K117" s="12"/>
      <c r="M117" s="5"/>
      <c r="N117" s="12"/>
      <c r="O117" s="12"/>
    </row>
    <row r="118" spans="1:15" x14ac:dyDescent="0.3">
      <c r="A118" s="5" t="s">
        <v>502</v>
      </c>
      <c r="B118" s="12" t="s">
        <v>647</v>
      </c>
      <c r="C118" s="12">
        <v>25</v>
      </c>
      <c r="E118" s="5"/>
      <c r="F118" s="44"/>
      <c r="G118" s="12"/>
      <c r="I118" s="5"/>
      <c r="J118" s="44"/>
      <c r="K118" s="12"/>
      <c r="M118" s="5"/>
      <c r="N118" s="12"/>
      <c r="O118" s="12"/>
    </row>
    <row r="119" spans="1:15" x14ac:dyDescent="0.3">
      <c r="A119" s="5" t="s">
        <v>127</v>
      </c>
      <c r="B119" s="12" t="s">
        <v>632</v>
      </c>
      <c r="C119" s="12">
        <v>24</v>
      </c>
      <c r="E119" s="5"/>
      <c r="F119" s="44"/>
      <c r="G119" s="12"/>
      <c r="I119" s="5"/>
      <c r="J119" s="44"/>
      <c r="K119" s="12"/>
      <c r="M119" s="5"/>
      <c r="N119" s="12"/>
      <c r="O119" s="12"/>
    </row>
    <row r="120" spans="1:15" x14ac:dyDescent="0.3">
      <c r="A120" s="5" t="s">
        <v>420</v>
      </c>
      <c r="B120" s="12" t="s">
        <v>643</v>
      </c>
      <c r="C120" s="12">
        <v>24</v>
      </c>
      <c r="E120" s="5"/>
      <c r="F120" s="12"/>
      <c r="G120" s="12"/>
      <c r="I120" s="5"/>
      <c r="J120" s="44"/>
      <c r="K120" s="12"/>
      <c r="M120" s="5"/>
      <c r="N120" s="12"/>
      <c r="O120" s="12"/>
    </row>
    <row r="121" spans="1:15" x14ac:dyDescent="0.3">
      <c r="A121" s="5" t="s">
        <v>212</v>
      </c>
      <c r="B121" s="12" t="s">
        <v>637</v>
      </c>
      <c r="C121" s="12">
        <v>23.7</v>
      </c>
      <c r="E121" s="5"/>
      <c r="F121" s="12"/>
      <c r="G121" s="12"/>
      <c r="I121" s="5"/>
      <c r="J121" s="44"/>
      <c r="K121" s="12"/>
      <c r="M121" s="5"/>
      <c r="N121" s="12"/>
      <c r="O121" s="12"/>
    </row>
    <row r="122" spans="1:15" x14ac:dyDescent="0.3">
      <c r="A122" s="5" t="s">
        <v>695</v>
      </c>
      <c r="B122" s="12" t="s">
        <v>641</v>
      </c>
      <c r="C122" s="12">
        <v>23.7</v>
      </c>
      <c r="E122" s="5"/>
      <c r="F122" s="12"/>
      <c r="G122" s="12"/>
      <c r="I122" s="5"/>
      <c r="J122" s="44"/>
      <c r="K122" s="12"/>
      <c r="M122" s="5"/>
      <c r="N122" s="12"/>
      <c r="O122" s="12"/>
    </row>
    <row r="123" spans="1:15" x14ac:dyDescent="0.3">
      <c r="A123" s="5" t="s">
        <v>72</v>
      </c>
      <c r="B123" s="12" t="s">
        <v>629</v>
      </c>
      <c r="C123" s="12">
        <v>23</v>
      </c>
      <c r="E123" s="5"/>
      <c r="F123" s="44"/>
      <c r="G123" s="12"/>
      <c r="I123" s="5"/>
      <c r="J123" s="44"/>
      <c r="K123" s="12"/>
      <c r="M123" s="5"/>
      <c r="N123" s="12"/>
      <c r="O123" s="12"/>
    </row>
    <row r="124" spans="1:15" x14ac:dyDescent="0.3">
      <c r="A124" s="5" t="s">
        <v>324</v>
      </c>
      <c r="B124" s="12" t="s">
        <v>639</v>
      </c>
      <c r="C124" s="12">
        <v>23</v>
      </c>
      <c r="E124" s="5"/>
      <c r="F124" s="12"/>
      <c r="G124" s="12"/>
      <c r="I124" s="5"/>
      <c r="J124" s="44"/>
      <c r="K124" s="12"/>
      <c r="M124" s="5"/>
      <c r="N124" s="12"/>
      <c r="O124" s="12"/>
    </row>
    <row r="125" spans="1:15" x14ac:dyDescent="0.3">
      <c r="A125" s="5" t="s">
        <v>369</v>
      </c>
      <c r="B125" s="12" t="s">
        <v>642</v>
      </c>
      <c r="C125" s="12">
        <v>23</v>
      </c>
      <c r="E125" s="5"/>
      <c r="F125" s="12"/>
      <c r="G125" s="12"/>
      <c r="I125" s="5"/>
      <c r="J125" s="44"/>
      <c r="K125" s="12"/>
      <c r="M125" s="5"/>
      <c r="N125" s="12"/>
      <c r="O125" s="12"/>
    </row>
    <row r="126" spans="1:15" x14ac:dyDescent="0.3">
      <c r="A126" s="5" t="s">
        <v>11</v>
      </c>
      <c r="B126" s="12" t="s">
        <v>626</v>
      </c>
      <c r="C126" s="12">
        <v>22.5</v>
      </c>
      <c r="E126" s="5"/>
      <c r="F126" s="44"/>
      <c r="G126" s="12"/>
      <c r="I126" s="5"/>
      <c r="J126" s="44"/>
      <c r="K126" s="12"/>
      <c r="M126" s="5"/>
      <c r="N126" s="12"/>
      <c r="O126" s="12"/>
    </row>
    <row r="127" spans="1:15" x14ac:dyDescent="0.3">
      <c r="A127" s="5" t="s">
        <v>801</v>
      </c>
      <c r="B127" s="12" t="s">
        <v>625</v>
      </c>
      <c r="C127" s="12">
        <v>22.2</v>
      </c>
      <c r="E127" s="5"/>
      <c r="F127" s="44"/>
      <c r="G127" s="12"/>
      <c r="I127" s="5"/>
      <c r="J127" s="44"/>
      <c r="K127" s="12"/>
      <c r="M127" s="5"/>
      <c r="N127" s="12"/>
      <c r="O127" s="12"/>
    </row>
    <row r="128" spans="1:15" x14ac:dyDescent="0.3">
      <c r="A128" s="5" t="s">
        <v>301</v>
      </c>
      <c r="B128" s="12" t="s">
        <v>635</v>
      </c>
      <c r="C128" s="12">
        <v>22</v>
      </c>
      <c r="E128" s="5"/>
      <c r="F128" s="44"/>
      <c r="G128" s="12"/>
      <c r="I128" s="5"/>
      <c r="J128" s="44"/>
      <c r="K128" s="12"/>
      <c r="M128" s="5"/>
      <c r="N128" s="12"/>
      <c r="O128" s="12"/>
    </row>
    <row r="129" spans="1:15" x14ac:dyDescent="0.3">
      <c r="A129" s="5" t="s">
        <v>611</v>
      </c>
      <c r="B129" s="81" t="s">
        <v>651</v>
      </c>
      <c r="C129" s="12">
        <v>22</v>
      </c>
      <c r="E129" s="5"/>
      <c r="F129" s="12"/>
      <c r="G129" s="12"/>
      <c r="I129" s="5"/>
      <c r="J129" s="44"/>
      <c r="K129" s="12"/>
      <c r="M129" s="5"/>
      <c r="N129" s="12"/>
      <c r="O129" s="12"/>
    </row>
    <row r="130" spans="1:15" x14ac:dyDescent="0.3">
      <c r="A130" s="5" t="s">
        <v>114</v>
      </c>
      <c r="B130" s="12" t="s">
        <v>631</v>
      </c>
      <c r="C130" s="12">
        <v>21.5</v>
      </c>
      <c r="E130" s="5"/>
      <c r="F130" s="44"/>
      <c r="G130" s="12"/>
      <c r="I130" s="5"/>
      <c r="J130" s="44"/>
      <c r="K130" s="12"/>
      <c r="M130" s="5"/>
      <c r="N130" s="12"/>
      <c r="O130" s="12"/>
    </row>
    <row r="131" spans="1:15" x14ac:dyDescent="0.3">
      <c r="A131" s="5" t="s">
        <v>450</v>
      </c>
      <c r="B131" s="12" t="s">
        <v>644</v>
      </c>
      <c r="C131" s="12">
        <v>21.5</v>
      </c>
      <c r="E131" s="5"/>
      <c r="F131" s="44"/>
      <c r="G131" s="12"/>
      <c r="I131" s="5"/>
      <c r="J131" s="44"/>
      <c r="K131" s="12"/>
      <c r="M131" s="5"/>
      <c r="N131" s="12"/>
      <c r="O131" s="12"/>
    </row>
    <row r="132" spans="1:15" x14ac:dyDescent="0.3">
      <c r="A132" s="5" t="s">
        <v>50</v>
      </c>
      <c r="B132" s="12" t="s">
        <v>627</v>
      </c>
      <c r="C132" s="12">
        <v>21</v>
      </c>
      <c r="E132" s="5"/>
      <c r="F132" s="44"/>
      <c r="G132" s="12"/>
      <c r="I132" s="5"/>
      <c r="J132" s="44"/>
      <c r="K132" s="12"/>
      <c r="M132" s="5"/>
      <c r="N132" s="12"/>
      <c r="O132" s="12"/>
    </row>
    <row r="133" spans="1:15" x14ac:dyDescent="0.3">
      <c r="A133" s="5" t="s">
        <v>181</v>
      </c>
      <c r="B133" s="12" t="s">
        <v>636</v>
      </c>
      <c r="C133" s="12">
        <v>21</v>
      </c>
      <c r="E133" s="5"/>
      <c r="F133" s="12"/>
      <c r="G133" s="12"/>
      <c r="I133" s="5"/>
      <c r="J133" s="44"/>
      <c r="K133" s="12"/>
      <c r="M133" s="5"/>
      <c r="N133" s="12"/>
      <c r="O133" s="12"/>
    </row>
    <row r="134" spans="1:15" x14ac:dyDescent="0.3">
      <c r="A134" s="5" t="s">
        <v>377</v>
      </c>
      <c r="B134" s="12" t="s">
        <v>655</v>
      </c>
      <c r="C134" s="12">
        <v>21</v>
      </c>
      <c r="E134" s="5"/>
      <c r="F134" s="12"/>
      <c r="G134" s="12"/>
      <c r="I134" s="5"/>
      <c r="J134" s="44"/>
      <c r="K134" s="12"/>
      <c r="M134" s="5"/>
      <c r="N134" s="12"/>
      <c r="O134" s="12"/>
    </row>
    <row r="135" spans="1:15" x14ac:dyDescent="0.3">
      <c r="A135" s="5" t="s">
        <v>470</v>
      </c>
      <c r="B135" s="12" t="s">
        <v>646</v>
      </c>
      <c r="C135" s="12">
        <v>21</v>
      </c>
      <c r="E135" s="5"/>
      <c r="F135" s="12"/>
      <c r="G135" s="12"/>
      <c r="I135" s="58"/>
      <c r="J135" s="44"/>
      <c r="K135" s="12"/>
      <c r="M135" s="5"/>
      <c r="N135" s="12"/>
      <c r="O135" s="12"/>
    </row>
    <row r="136" spans="1:15" x14ac:dyDescent="0.3">
      <c r="A136" s="5" t="s">
        <v>607</v>
      </c>
      <c r="B136" s="81" t="s">
        <v>651</v>
      </c>
      <c r="C136" s="12">
        <v>21</v>
      </c>
      <c r="E136" s="5"/>
      <c r="F136" s="12"/>
      <c r="G136" s="12"/>
      <c r="I136" s="5"/>
      <c r="J136" s="44"/>
      <c r="K136" s="12"/>
      <c r="M136" s="5"/>
      <c r="N136" s="12"/>
      <c r="O136" s="12"/>
    </row>
    <row r="137" spans="1:15" x14ac:dyDescent="0.3">
      <c r="A137" s="5" t="s">
        <v>804</v>
      </c>
      <c r="B137" s="12" t="s">
        <v>625</v>
      </c>
      <c r="C137" s="12">
        <v>20</v>
      </c>
      <c r="E137" s="5"/>
      <c r="F137" s="44"/>
      <c r="G137" s="12"/>
      <c r="I137" s="5"/>
      <c r="J137" s="44"/>
      <c r="K137" s="12"/>
      <c r="M137" s="5"/>
      <c r="N137" s="12"/>
      <c r="O137" s="12"/>
    </row>
    <row r="138" spans="1:15" x14ac:dyDescent="0.3">
      <c r="A138" s="5" t="s">
        <v>23</v>
      </c>
      <c r="B138" s="12" t="s">
        <v>626</v>
      </c>
      <c r="C138" s="12">
        <v>20</v>
      </c>
      <c r="E138" s="5"/>
      <c r="F138" s="12"/>
      <c r="G138" s="12"/>
      <c r="I138" s="5"/>
      <c r="J138" s="44"/>
      <c r="K138" s="12"/>
      <c r="M138" s="5"/>
      <c r="N138" s="12"/>
      <c r="O138" s="12"/>
    </row>
    <row r="139" spans="1:15" x14ac:dyDescent="0.3">
      <c r="A139" s="5" t="s">
        <v>80</v>
      </c>
      <c r="B139" s="12" t="s">
        <v>630</v>
      </c>
      <c r="C139" s="12">
        <v>20</v>
      </c>
      <c r="E139" s="5"/>
      <c r="F139" s="44"/>
      <c r="G139" s="12"/>
      <c r="I139" s="5"/>
      <c r="J139" s="44"/>
      <c r="K139" s="12"/>
      <c r="M139" s="5"/>
      <c r="N139" s="12"/>
      <c r="O139" s="12"/>
    </row>
    <row r="140" spans="1:15" x14ac:dyDescent="0.3">
      <c r="A140" s="5" t="s">
        <v>297</v>
      </c>
      <c r="B140" s="12" t="s">
        <v>635</v>
      </c>
      <c r="C140" s="12">
        <v>20</v>
      </c>
      <c r="E140" s="5"/>
      <c r="F140" s="44"/>
      <c r="G140" s="12"/>
      <c r="I140" s="5"/>
      <c r="J140" s="44"/>
      <c r="K140" s="12"/>
      <c r="M140" s="5"/>
      <c r="N140" s="12"/>
      <c r="O140" s="12"/>
    </row>
    <row r="141" spans="1:15" x14ac:dyDescent="0.3">
      <c r="A141" s="5" t="s">
        <v>300</v>
      </c>
      <c r="B141" s="12" t="s">
        <v>635</v>
      </c>
      <c r="C141" s="12">
        <v>20</v>
      </c>
      <c r="E141" s="5"/>
      <c r="F141" s="12"/>
      <c r="G141" s="12"/>
      <c r="I141" s="5"/>
      <c r="J141" s="44"/>
      <c r="K141" s="12"/>
      <c r="M141" s="5"/>
      <c r="N141" s="12"/>
      <c r="O141" s="12"/>
    </row>
    <row r="142" spans="1:15" x14ac:dyDescent="0.3">
      <c r="A142" s="5" t="s">
        <v>175</v>
      </c>
      <c r="B142" s="12" t="s">
        <v>636</v>
      </c>
      <c r="C142" s="12">
        <v>20</v>
      </c>
      <c r="E142" s="5"/>
      <c r="F142" s="44"/>
      <c r="G142" s="12"/>
      <c r="I142" s="5"/>
      <c r="J142" s="44"/>
      <c r="K142" s="12"/>
      <c r="M142" s="5"/>
      <c r="N142" s="12"/>
      <c r="O142" s="12"/>
    </row>
    <row r="143" spans="1:15" x14ac:dyDescent="0.3">
      <c r="A143" s="5" t="s">
        <v>195</v>
      </c>
      <c r="B143" s="12" t="s">
        <v>637</v>
      </c>
      <c r="C143" s="12">
        <v>20</v>
      </c>
      <c r="E143" s="5"/>
      <c r="F143" s="44"/>
      <c r="G143" s="12"/>
      <c r="I143" s="5"/>
      <c r="J143" s="44"/>
      <c r="K143" s="12"/>
      <c r="M143" s="5"/>
      <c r="N143" s="12"/>
      <c r="O143" s="12"/>
    </row>
    <row r="144" spans="1:15" x14ac:dyDescent="0.3">
      <c r="A144" s="5" t="s">
        <v>202</v>
      </c>
      <c r="B144" s="12" t="s">
        <v>637</v>
      </c>
      <c r="C144" s="12">
        <v>20</v>
      </c>
      <c r="E144" s="5"/>
      <c r="F144" s="44"/>
      <c r="G144" s="12"/>
      <c r="I144" s="5"/>
      <c r="J144" s="44"/>
      <c r="K144" s="12"/>
      <c r="M144" s="5"/>
      <c r="N144" s="12"/>
      <c r="O144" s="12"/>
    </row>
    <row r="145" spans="1:15" x14ac:dyDescent="0.3">
      <c r="A145" s="5" t="s">
        <v>322</v>
      </c>
      <c r="B145" s="12" t="s">
        <v>639</v>
      </c>
      <c r="C145" s="12">
        <v>20</v>
      </c>
      <c r="E145" s="5"/>
      <c r="F145" s="12"/>
      <c r="G145" s="12"/>
      <c r="I145" s="5"/>
      <c r="J145" s="44"/>
      <c r="K145" s="12"/>
      <c r="M145" s="5"/>
      <c r="N145" s="12"/>
      <c r="O145" s="12"/>
    </row>
    <row r="146" spans="1:15" x14ac:dyDescent="0.3">
      <c r="A146" s="5" t="s">
        <v>855</v>
      </c>
      <c r="B146" s="12" t="s">
        <v>641</v>
      </c>
      <c r="C146" s="12">
        <v>20</v>
      </c>
      <c r="E146" s="5"/>
      <c r="F146" s="44"/>
      <c r="G146" s="12"/>
      <c r="I146" s="5"/>
      <c r="J146" s="44"/>
      <c r="K146" s="12"/>
      <c r="M146" s="5"/>
      <c r="N146" s="12"/>
      <c r="O146" s="12"/>
    </row>
    <row r="147" spans="1:15" x14ac:dyDescent="0.3">
      <c r="A147" s="5" t="s">
        <v>661</v>
      </c>
      <c r="B147" s="12" t="s">
        <v>645</v>
      </c>
      <c r="C147" s="12">
        <v>20</v>
      </c>
      <c r="E147" s="5"/>
      <c r="F147" s="44"/>
      <c r="G147" s="12"/>
      <c r="I147" s="5"/>
      <c r="J147" s="44"/>
      <c r="K147" s="12"/>
      <c r="M147" s="5"/>
      <c r="N147" s="12"/>
      <c r="O147" s="12"/>
    </row>
    <row r="148" spans="1:15" x14ac:dyDescent="0.3">
      <c r="A148" s="5" t="s">
        <v>480</v>
      </c>
      <c r="B148" s="12" t="s">
        <v>646</v>
      </c>
      <c r="C148" s="12">
        <v>20</v>
      </c>
      <c r="E148" s="5"/>
      <c r="F148" s="44"/>
      <c r="G148" s="12"/>
      <c r="I148" s="5"/>
      <c r="J148" s="44"/>
      <c r="K148" s="12"/>
      <c r="M148" s="5"/>
      <c r="N148" s="12"/>
      <c r="O148" s="12"/>
    </row>
    <row r="149" spans="1:15" x14ac:dyDescent="0.3">
      <c r="A149" s="5" t="s">
        <v>494</v>
      </c>
      <c r="B149" s="12" t="s">
        <v>647</v>
      </c>
      <c r="C149" s="12">
        <v>20</v>
      </c>
      <c r="E149" s="5"/>
      <c r="F149" s="44"/>
      <c r="G149" s="12"/>
      <c r="I149" s="5"/>
      <c r="J149" s="44"/>
      <c r="K149" s="12"/>
      <c r="M149" s="5"/>
      <c r="N149" s="12"/>
      <c r="O149" s="12"/>
    </row>
    <row r="150" spans="1:15" x14ac:dyDescent="0.3">
      <c r="A150" s="5" t="s">
        <v>885</v>
      </c>
      <c r="B150" s="12" t="s">
        <v>648</v>
      </c>
      <c r="C150" s="12">
        <v>20</v>
      </c>
      <c r="E150" s="5"/>
      <c r="F150" s="12"/>
      <c r="G150" s="12"/>
      <c r="I150" s="5"/>
      <c r="J150" s="44"/>
      <c r="K150" s="12"/>
      <c r="M150" s="5"/>
      <c r="N150" s="12"/>
      <c r="O150" s="12"/>
    </row>
    <row r="151" spans="1:15" x14ac:dyDescent="0.3">
      <c r="A151" s="5" t="s">
        <v>528</v>
      </c>
      <c r="B151" s="12" t="s">
        <v>648</v>
      </c>
      <c r="C151" s="12">
        <v>20</v>
      </c>
      <c r="E151" s="5"/>
      <c r="F151" s="12"/>
      <c r="G151" s="12"/>
      <c r="I151" s="5"/>
      <c r="J151" s="44"/>
      <c r="K151" s="12"/>
      <c r="M151" s="5"/>
      <c r="N151" s="12"/>
      <c r="O151" s="12"/>
    </row>
    <row r="152" spans="1:15" x14ac:dyDescent="0.3">
      <c r="A152" s="5" t="s">
        <v>529</v>
      </c>
      <c r="B152" s="12" t="s">
        <v>648</v>
      </c>
      <c r="C152" s="12">
        <v>20</v>
      </c>
      <c r="E152" s="5"/>
      <c r="F152" s="44"/>
      <c r="G152" s="12"/>
      <c r="I152" s="5"/>
      <c r="J152" s="44"/>
      <c r="K152" s="12"/>
      <c r="M152" s="5"/>
      <c r="N152" s="12"/>
      <c r="O152" s="12"/>
    </row>
    <row r="153" spans="1:15" x14ac:dyDescent="0.3">
      <c r="A153" s="5" t="s">
        <v>12</v>
      </c>
      <c r="B153" s="12" t="s">
        <v>626</v>
      </c>
      <c r="C153" s="12">
        <v>19.2</v>
      </c>
      <c r="E153" s="5"/>
      <c r="F153" s="44"/>
      <c r="G153" s="12"/>
      <c r="I153" s="5"/>
      <c r="J153" s="44"/>
      <c r="K153" s="12"/>
      <c r="M153" s="5"/>
      <c r="N153" s="12"/>
      <c r="O153" s="12"/>
    </row>
    <row r="154" spans="1:15" x14ac:dyDescent="0.3">
      <c r="A154" s="5" t="s">
        <v>218</v>
      </c>
      <c r="B154" s="12" t="s">
        <v>883</v>
      </c>
      <c r="C154" s="12">
        <v>19</v>
      </c>
      <c r="E154" s="5"/>
      <c r="F154" s="44"/>
      <c r="G154" s="12"/>
      <c r="I154" s="5"/>
      <c r="J154" s="44"/>
      <c r="K154" s="12"/>
      <c r="M154" s="5"/>
      <c r="N154" s="12"/>
      <c r="O154" s="12"/>
    </row>
    <row r="155" spans="1:15" x14ac:dyDescent="0.3">
      <c r="A155" s="5" t="s">
        <v>264</v>
      </c>
      <c r="B155" s="12" t="s">
        <v>640</v>
      </c>
      <c r="C155" s="12">
        <v>19</v>
      </c>
      <c r="E155" s="5"/>
      <c r="F155" s="44"/>
      <c r="G155" s="12"/>
      <c r="I155" s="5"/>
      <c r="J155" s="44"/>
      <c r="K155" s="12"/>
      <c r="M155" s="5"/>
      <c r="N155" s="12"/>
      <c r="O155" s="12"/>
    </row>
    <row r="156" spans="1:15" x14ac:dyDescent="0.3">
      <c r="A156" s="5" t="s">
        <v>732</v>
      </c>
      <c r="B156" s="12" t="s">
        <v>622</v>
      </c>
      <c r="C156" s="12">
        <v>18</v>
      </c>
      <c r="E156" s="5"/>
      <c r="F156" s="44"/>
      <c r="G156" s="12"/>
      <c r="I156" s="5"/>
      <c r="J156" s="44"/>
      <c r="K156" s="12"/>
      <c r="M156" s="5"/>
      <c r="N156" s="12"/>
      <c r="O156" s="12"/>
    </row>
    <row r="157" spans="1:15" x14ac:dyDescent="0.3">
      <c r="A157" s="5" t="s">
        <v>733</v>
      </c>
      <c r="B157" s="12" t="s">
        <v>622</v>
      </c>
      <c r="C157" s="12">
        <v>18</v>
      </c>
      <c r="E157" s="5"/>
      <c r="F157" s="44"/>
      <c r="G157" s="12"/>
      <c r="I157" s="5"/>
      <c r="J157" s="44"/>
      <c r="K157" s="12"/>
      <c r="M157" s="5"/>
      <c r="N157" s="12"/>
      <c r="O157" s="12"/>
    </row>
    <row r="158" spans="1:15" x14ac:dyDescent="0.3">
      <c r="A158" s="5" t="s">
        <v>737</v>
      </c>
      <c r="B158" s="12" t="s">
        <v>622</v>
      </c>
      <c r="C158" s="12">
        <v>18</v>
      </c>
      <c r="E158" s="42"/>
      <c r="F158" s="44"/>
      <c r="G158" s="12"/>
      <c r="I158" s="5"/>
      <c r="J158" s="44"/>
      <c r="K158" s="12"/>
      <c r="M158" s="5"/>
      <c r="N158" s="12"/>
      <c r="O158" s="12"/>
    </row>
    <row r="159" spans="1:15" x14ac:dyDescent="0.3">
      <c r="A159" s="5" t="s">
        <v>375</v>
      </c>
      <c r="B159" s="12" t="s">
        <v>641</v>
      </c>
      <c r="C159" s="12">
        <v>18</v>
      </c>
      <c r="E159" s="5"/>
      <c r="F159" s="12"/>
      <c r="G159" s="12"/>
      <c r="I159" s="5"/>
      <c r="J159" s="44"/>
      <c r="K159" s="12"/>
      <c r="M159" s="5"/>
      <c r="N159" s="12"/>
      <c r="O159" s="12"/>
    </row>
    <row r="160" spans="1:15" x14ac:dyDescent="0.3">
      <c r="A160" s="5" t="s">
        <v>538</v>
      </c>
      <c r="B160" s="12" t="s">
        <v>648</v>
      </c>
      <c r="C160" s="12">
        <v>18</v>
      </c>
      <c r="E160" s="5"/>
      <c r="F160" s="12"/>
      <c r="G160" s="12"/>
      <c r="I160" s="5"/>
      <c r="J160" s="44"/>
      <c r="K160" s="12"/>
      <c r="M160" s="5"/>
      <c r="N160" s="12"/>
      <c r="O160" s="12"/>
    </row>
    <row r="161" spans="1:15" x14ac:dyDescent="0.3">
      <c r="A161" s="5" t="s">
        <v>426</v>
      </c>
      <c r="B161" s="12" t="s">
        <v>643</v>
      </c>
      <c r="C161" s="12">
        <v>17</v>
      </c>
      <c r="E161" s="5"/>
      <c r="F161" s="12"/>
      <c r="G161" s="12"/>
      <c r="I161" s="5"/>
      <c r="J161" s="44"/>
      <c r="K161" s="12"/>
      <c r="M161" s="5"/>
      <c r="N161" s="12"/>
      <c r="O161" s="12"/>
    </row>
    <row r="162" spans="1:15" x14ac:dyDescent="0.3">
      <c r="A162" s="5" t="s">
        <v>667</v>
      </c>
      <c r="B162" s="12" t="s">
        <v>645</v>
      </c>
      <c r="C162" s="12">
        <v>17</v>
      </c>
      <c r="E162" s="5"/>
      <c r="F162" s="12"/>
      <c r="G162" s="12"/>
      <c r="I162" s="5"/>
      <c r="J162" s="44"/>
      <c r="K162" s="12"/>
      <c r="M162" s="5"/>
      <c r="N162" s="12"/>
      <c r="O162" s="12"/>
    </row>
    <row r="163" spans="1:15" x14ac:dyDescent="0.3">
      <c r="A163" s="5" t="s">
        <v>808</v>
      </c>
      <c r="B163" s="12" t="s">
        <v>625</v>
      </c>
      <c r="C163" s="12">
        <v>16</v>
      </c>
      <c r="E163" s="5"/>
      <c r="F163" s="12"/>
      <c r="G163" s="12"/>
      <c r="I163" s="5"/>
      <c r="J163" s="44"/>
      <c r="K163" s="12"/>
      <c r="M163" s="5"/>
      <c r="N163" s="12"/>
      <c r="O163" s="12"/>
    </row>
    <row r="164" spans="1:15" x14ac:dyDescent="0.3">
      <c r="A164" s="5" t="s">
        <v>131</v>
      </c>
      <c r="B164" s="12" t="s">
        <v>632</v>
      </c>
      <c r="C164" s="12">
        <v>16</v>
      </c>
      <c r="E164" s="5"/>
      <c r="F164" s="12"/>
      <c r="G164" s="12"/>
      <c r="I164" s="5"/>
      <c r="J164" s="44"/>
      <c r="K164" s="12"/>
      <c r="M164" s="5"/>
      <c r="N164" s="12"/>
      <c r="O164" s="12"/>
    </row>
    <row r="165" spans="1:15" x14ac:dyDescent="0.3">
      <c r="A165" s="5" t="s">
        <v>254</v>
      </c>
      <c r="B165" s="12" t="s">
        <v>640</v>
      </c>
      <c r="C165" s="12">
        <v>16</v>
      </c>
      <c r="E165" s="5"/>
      <c r="F165" s="12"/>
      <c r="G165" s="12"/>
      <c r="I165" s="5"/>
      <c r="J165" s="44"/>
      <c r="K165" s="12"/>
      <c r="M165" s="5"/>
      <c r="N165" s="12"/>
      <c r="O165" s="12"/>
    </row>
    <row r="166" spans="1:15" x14ac:dyDescent="0.3">
      <c r="A166" s="5" t="s">
        <v>341</v>
      </c>
      <c r="B166" s="12" t="s">
        <v>654</v>
      </c>
      <c r="C166" s="12">
        <v>16</v>
      </c>
      <c r="E166" s="5"/>
      <c r="F166" s="12"/>
      <c r="G166" s="12"/>
      <c r="I166" s="5"/>
      <c r="J166" s="44"/>
      <c r="K166" s="12"/>
      <c r="M166" s="5"/>
      <c r="N166" s="12"/>
      <c r="O166" s="12"/>
    </row>
    <row r="167" spans="1:15" x14ac:dyDescent="0.3">
      <c r="A167" s="5" t="s">
        <v>381</v>
      </c>
      <c r="B167" s="12" t="s">
        <v>641</v>
      </c>
      <c r="C167" s="12">
        <v>16</v>
      </c>
      <c r="E167" s="5"/>
      <c r="F167" s="12"/>
      <c r="G167" s="12"/>
      <c r="I167" s="5"/>
      <c r="J167" s="44"/>
      <c r="K167" s="12"/>
      <c r="M167" s="5"/>
      <c r="N167" s="12"/>
      <c r="O167" s="12"/>
    </row>
    <row r="168" spans="1:15" x14ac:dyDescent="0.3">
      <c r="A168" s="5" t="s">
        <v>486</v>
      </c>
      <c r="B168" s="12" t="s">
        <v>646</v>
      </c>
      <c r="C168" s="12">
        <v>16</v>
      </c>
      <c r="E168" s="5"/>
      <c r="F168" s="12"/>
      <c r="G168" s="12"/>
      <c r="I168" s="5"/>
      <c r="J168" s="44"/>
      <c r="K168" s="12"/>
      <c r="M168" s="5"/>
      <c r="N168" s="12"/>
      <c r="O168" s="12"/>
    </row>
    <row r="169" spans="1:15" x14ac:dyDescent="0.3">
      <c r="A169" s="5" t="s">
        <v>198</v>
      </c>
      <c r="B169" s="12" t="s">
        <v>637</v>
      </c>
      <c r="C169" s="12">
        <v>15.5</v>
      </c>
      <c r="E169" s="5"/>
      <c r="F169" s="12"/>
      <c r="G169" s="12"/>
      <c r="I169" s="5"/>
      <c r="J169" s="44"/>
      <c r="K169" s="12"/>
      <c r="M169" s="5"/>
      <c r="N169" s="12"/>
      <c r="O169" s="12"/>
    </row>
    <row r="170" spans="1:15" x14ac:dyDescent="0.3">
      <c r="A170" s="5" t="s">
        <v>686</v>
      </c>
      <c r="B170" s="12" t="s">
        <v>655</v>
      </c>
      <c r="C170" s="12">
        <v>15.5</v>
      </c>
      <c r="E170" s="5"/>
      <c r="F170" s="12"/>
      <c r="G170" s="12"/>
      <c r="I170" s="5"/>
      <c r="J170" s="44"/>
      <c r="K170" s="12"/>
      <c r="M170" s="5"/>
      <c r="N170" s="12"/>
      <c r="O170" s="12"/>
    </row>
    <row r="171" spans="1:15" x14ac:dyDescent="0.3">
      <c r="A171" s="5" t="s">
        <v>728</v>
      </c>
      <c r="B171" s="12" t="s">
        <v>622</v>
      </c>
      <c r="C171" s="12">
        <v>15</v>
      </c>
      <c r="E171" s="5"/>
      <c r="F171" s="12"/>
      <c r="G171" s="12"/>
      <c r="I171" s="5"/>
      <c r="J171" s="44"/>
      <c r="K171" s="12"/>
      <c r="M171" s="5"/>
      <c r="N171" s="12"/>
      <c r="O171" s="12"/>
    </row>
    <row r="172" spans="1:15" x14ac:dyDescent="0.3">
      <c r="A172" s="5" t="s">
        <v>61</v>
      </c>
      <c r="B172" s="12" t="s">
        <v>629</v>
      </c>
      <c r="C172" s="12">
        <v>15</v>
      </c>
      <c r="E172" s="5"/>
      <c r="F172" s="12"/>
      <c r="G172" s="12"/>
      <c r="I172" s="5"/>
      <c r="J172" s="44"/>
      <c r="K172" s="12"/>
      <c r="M172" s="5"/>
      <c r="N172" s="12"/>
      <c r="O172" s="12"/>
    </row>
    <row r="173" spans="1:15" x14ac:dyDescent="0.3">
      <c r="A173" s="5" t="s">
        <v>273</v>
      </c>
      <c r="B173" s="12" t="s">
        <v>633</v>
      </c>
      <c r="C173" s="12">
        <v>15</v>
      </c>
      <c r="E173" s="5"/>
      <c r="F173" s="12"/>
      <c r="G173" s="12"/>
      <c r="I173" s="5"/>
      <c r="J173" s="44"/>
      <c r="K173" s="12"/>
      <c r="M173" s="5"/>
      <c r="N173" s="12"/>
      <c r="O173" s="12"/>
    </row>
    <row r="174" spans="1:15" x14ac:dyDescent="0.3">
      <c r="A174" s="5" t="s">
        <v>274</v>
      </c>
      <c r="B174" s="12" t="s">
        <v>633</v>
      </c>
      <c r="C174" s="12">
        <v>15</v>
      </c>
      <c r="E174" s="5"/>
      <c r="F174" s="12"/>
      <c r="G174" s="12"/>
      <c r="I174" s="5"/>
      <c r="J174" s="44"/>
      <c r="K174" s="12"/>
      <c r="M174" s="5"/>
      <c r="N174" s="12"/>
      <c r="O174" s="12"/>
    </row>
    <row r="175" spans="1:15" x14ac:dyDescent="0.3">
      <c r="A175" s="5" t="s">
        <v>312</v>
      </c>
      <c r="B175" s="12" t="s">
        <v>639</v>
      </c>
      <c r="C175" s="12">
        <v>15</v>
      </c>
      <c r="E175" s="5"/>
      <c r="F175" s="12"/>
      <c r="G175" s="12"/>
      <c r="I175" s="5"/>
      <c r="J175" s="44"/>
      <c r="K175" s="12"/>
      <c r="M175" s="5"/>
      <c r="N175" s="12"/>
      <c r="O175" s="12"/>
    </row>
    <row r="176" spans="1:15" x14ac:dyDescent="0.3">
      <c r="A176" s="5" t="s">
        <v>408</v>
      </c>
      <c r="B176" s="12" t="s">
        <v>655</v>
      </c>
      <c r="C176" s="12">
        <v>15</v>
      </c>
      <c r="E176" s="5"/>
      <c r="F176" s="44"/>
      <c r="G176" s="12"/>
      <c r="I176" s="5"/>
      <c r="J176" s="44"/>
      <c r="K176" s="12"/>
      <c r="M176" s="5"/>
      <c r="N176" s="12"/>
      <c r="O176" s="12"/>
    </row>
    <row r="177" spans="1:15" x14ac:dyDescent="0.3">
      <c r="A177" s="5" t="s">
        <v>525</v>
      </c>
      <c r="B177" s="12" t="s">
        <v>648</v>
      </c>
      <c r="C177" s="12">
        <v>15</v>
      </c>
      <c r="E177" s="5"/>
      <c r="F177" s="44"/>
      <c r="G177" s="12"/>
      <c r="I177" s="5"/>
      <c r="J177" s="44"/>
      <c r="K177" s="12"/>
      <c r="M177" s="5"/>
      <c r="N177" s="12"/>
      <c r="O177" s="12"/>
    </row>
    <row r="178" spans="1:15" x14ac:dyDescent="0.3">
      <c r="A178" s="5" t="s">
        <v>550</v>
      </c>
      <c r="B178" s="12" t="s">
        <v>649</v>
      </c>
      <c r="C178" s="12">
        <v>15</v>
      </c>
      <c r="E178" s="5"/>
      <c r="F178" s="12"/>
      <c r="G178" s="12"/>
      <c r="I178" s="5"/>
      <c r="J178" s="44"/>
      <c r="K178" s="12"/>
      <c r="M178" s="5"/>
      <c r="N178" s="12"/>
      <c r="O178" s="12"/>
    </row>
    <row r="179" spans="1:15" x14ac:dyDescent="0.3">
      <c r="A179" s="5" t="s">
        <v>383</v>
      </c>
      <c r="B179" s="12" t="s">
        <v>641</v>
      </c>
      <c r="C179" s="12">
        <v>13</v>
      </c>
      <c r="E179" s="5"/>
      <c r="F179" s="12"/>
      <c r="G179" s="12"/>
      <c r="I179" s="5"/>
      <c r="J179" s="44"/>
      <c r="K179" s="12"/>
      <c r="M179" s="5"/>
      <c r="N179" s="12"/>
      <c r="O179" s="12"/>
    </row>
    <row r="180" spans="1:15" x14ac:dyDescent="0.3">
      <c r="A180" s="5" t="s">
        <v>762</v>
      </c>
      <c r="B180" s="12" t="s">
        <v>623</v>
      </c>
      <c r="C180" s="12">
        <v>12.8</v>
      </c>
      <c r="E180" s="5"/>
      <c r="F180" s="44"/>
      <c r="G180" s="12"/>
      <c r="I180" s="5"/>
      <c r="J180" s="44"/>
      <c r="K180" s="12"/>
      <c r="M180" s="5"/>
      <c r="N180" s="12"/>
      <c r="O180" s="12"/>
    </row>
    <row r="181" spans="1:15" x14ac:dyDescent="0.3">
      <c r="A181" s="5" t="s">
        <v>751</v>
      </c>
      <c r="B181" s="12" t="s">
        <v>623</v>
      </c>
      <c r="C181" s="12">
        <v>12</v>
      </c>
      <c r="E181" s="5"/>
      <c r="F181" s="44"/>
      <c r="G181" s="12"/>
      <c r="I181" s="5"/>
      <c r="J181" s="44"/>
      <c r="K181" s="12"/>
      <c r="M181" s="5"/>
      <c r="N181" s="12"/>
      <c r="O181" s="12"/>
    </row>
    <row r="182" spans="1:15" x14ac:dyDescent="0.3">
      <c r="A182" s="5" t="s">
        <v>761</v>
      </c>
      <c r="B182" s="12" t="s">
        <v>623</v>
      </c>
      <c r="C182" s="12">
        <v>12</v>
      </c>
      <c r="E182" s="5"/>
      <c r="F182" s="12"/>
      <c r="G182" s="12"/>
      <c r="I182" s="5"/>
      <c r="J182" s="44"/>
      <c r="K182" s="12"/>
      <c r="M182" s="5"/>
      <c r="N182" s="12"/>
      <c r="O182" s="12"/>
    </row>
    <row r="183" spans="1:15" x14ac:dyDescent="0.3">
      <c r="A183" s="5" t="s">
        <v>9</v>
      </c>
      <c r="B183" s="12" t="s">
        <v>626</v>
      </c>
      <c r="C183" s="12">
        <v>12</v>
      </c>
      <c r="E183" s="5"/>
      <c r="F183" s="12"/>
      <c r="G183" s="12"/>
      <c r="I183" s="5"/>
      <c r="J183" s="44"/>
      <c r="K183" s="12"/>
      <c r="M183" s="5"/>
      <c r="N183" s="12"/>
      <c r="O183" s="12"/>
    </row>
    <row r="184" spans="1:15" x14ac:dyDescent="0.3">
      <c r="A184" s="5" t="s">
        <v>62</v>
      </c>
      <c r="B184" s="12" t="s">
        <v>629</v>
      </c>
      <c r="C184" s="12">
        <v>12</v>
      </c>
      <c r="E184" s="5"/>
      <c r="F184" s="12"/>
      <c r="G184" s="12"/>
      <c r="I184" s="5"/>
      <c r="J184" s="44"/>
      <c r="K184" s="12"/>
      <c r="M184" s="5"/>
      <c r="N184" s="12"/>
      <c r="O184" s="12"/>
    </row>
    <row r="185" spans="1:15" x14ac:dyDescent="0.3">
      <c r="A185" s="5" t="s">
        <v>209</v>
      </c>
      <c r="B185" s="12" t="s">
        <v>637</v>
      </c>
      <c r="C185" s="12">
        <v>12</v>
      </c>
      <c r="E185" s="5"/>
      <c r="F185" s="12"/>
      <c r="G185" s="12"/>
      <c r="I185" s="5"/>
      <c r="J185" s="44"/>
      <c r="K185" s="12"/>
      <c r="M185" s="5"/>
      <c r="N185" s="12"/>
      <c r="O185" s="12"/>
    </row>
    <row r="186" spans="1:15" x14ac:dyDescent="0.3">
      <c r="A186" s="5" t="s">
        <v>467</v>
      </c>
      <c r="B186" s="12" t="s">
        <v>646</v>
      </c>
      <c r="C186" s="12">
        <v>12</v>
      </c>
      <c r="E186" s="5"/>
      <c r="F186" s="12"/>
      <c r="G186" s="12"/>
      <c r="I186" s="5"/>
      <c r="J186" s="44"/>
      <c r="K186" s="12"/>
      <c r="M186" s="5"/>
      <c r="N186" s="12"/>
      <c r="O186" s="12"/>
    </row>
    <row r="187" spans="1:15" x14ac:dyDescent="0.3">
      <c r="A187" s="5" t="s">
        <v>172</v>
      </c>
      <c r="B187" s="12" t="s">
        <v>636</v>
      </c>
      <c r="C187" s="12">
        <v>11</v>
      </c>
      <c r="E187" s="5"/>
      <c r="F187" s="12"/>
      <c r="G187" s="12"/>
      <c r="I187" s="5"/>
      <c r="J187" s="44"/>
      <c r="K187" s="12"/>
      <c r="M187" s="5"/>
      <c r="N187" s="12"/>
      <c r="O187" s="12"/>
    </row>
    <row r="188" spans="1:15" x14ac:dyDescent="0.3">
      <c r="A188" s="5" t="s">
        <v>504</v>
      </c>
      <c r="B188" s="12" t="s">
        <v>647</v>
      </c>
      <c r="C188" s="12">
        <v>11</v>
      </c>
      <c r="E188" s="5"/>
      <c r="F188" s="44"/>
      <c r="G188" s="12"/>
      <c r="I188" s="5"/>
      <c r="J188" s="44"/>
      <c r="K188" s="12"/>
      <c r="M188" s="5"/>
      <c r="N188" s="12"/>
      <c r="O188" s="12"/>
    </row>
    <row r="189" spans="1:15" x14ac:dyDescent="0.3">
      <c r="A189" s="5" t="s">
        <v>539</v>
      </c>
      <c r="B189" s="12" t="s">
        <v>648</v>
      </c>
      <c r="C189" s="12">
        <v>11</v>
      </c>
      <c r="E189" s="5"/>
      <c r="F189" s="12"/>
      <c r="G189" s="12"/>
      <c r="I189" s="5"/>
      <c r="J189" s="44"/>
      <c r="K189" s="12"/>
      <c r="M189" s="5"/>
      <c r="N189" s="12"/>
      <c r="O189" s="12"/>
    </row>
    <row r="190" spans="1:15" x14ac:dyDescent="0.3">
      <c r="A190" s="5" t="s">
        <v>340</v>
      </c>
      <c r="B190" s="12" t="s">
        <v>654</v>
      </c>
      <c r="C190" s="12">
        <v>10.5</v>
      </c>
      <c r="E190" s="5"/>
      <c r="F190" s="12"/>
      <c r="G190" s="12"/>
      <c r="I190" s="5"/>
      <c r="J190" s="44"/>
      <c r="K190" s="12"/>
      <c r="M190" s="5"/>
      <c r="N190" s="12"/>
      <c r="O190" s="12"/>
    </row>
    <row r="191" spans="1:15" x14ac:dyDescent="0.3">
      <c r="A191" s="5" t="s">
        <v>347</v>
      </c>
      <c r="B191" s="12" t="s">
        <v>654</v>
      </c>
      <c r="C191" s="12">
        <v>10.5</v>
      </c>
      <c r="E191" s="5"/>
      <c r="F191" s="44"/>
      <c r="G191" s="12"/>
      <c r="I191" s="5"/>
      <c r="J191" s="44"/>
      <c r="K191" s="12"/>
      <c r="M191" s="5"/>
      <c r="N191" s="12"/>
      <c r="O191" s="12"/>
    </row>
    <row r="192" spans="1:15" x14ac:dyDescent="0.3">
      <c r="A192" s="5" t="s">
        <v>112</v>
      </c>
      <c r="B192" s="12" t="s">
        <v>631</v>
      </c>
      <c r="C192" s="12">
        <v>10.3</v>
      </c>
      <c r="E192" s="5"/>
      <c r="F192" s="44"/>
      <c r="G192" s="12"/>
      <c r="I192" s="5"/>
      <c r="J192" s="44"/>
      <c r="K192" s="12"/>
      <c r="M192" s="5"/>
      <c r="N192" s="12"/>
      <c r="O192" s="12"/>
    </row>
    <row r="193" spans="1:15" x14ac:dyDescent="0.3">
      <c r="A193" s="5" t="s">
        <v>741</v>
      </c>
      <c r="B193" s="12" t="s">
        <v>622</v>
      </c>
      <c r="C193" s="12">
        <v>10</v>
      </c>
      <c r="E193" s="5"/>
      <c r="F193" s="44"/>
      <c r="G193" s="12"/>
      <c r="I193" s="5"/>
      <c r="J193" s="44"/>
      <c r="K193" s="12"/>
      <c r="M193" s="5"/>
      <c r="N193" s="12"/>
      <c r="O193" s="12"/>
    </row>
    <row r="194" spans="1:15" x14ac:dyDescent="0.3">
      <c r="A194" s="5" t="s">
        <v>6</v>
      </c>
      <c r="B194" s="12" t="s">
        <v>626</v>
      </c>
      <c r="C194" s="12">
        <v>10</v>
      </c>
      <c r="E194" s="5"/>
      <c r="F194" s="44"/>
      <c r="G194" s="12"/>
      <c r="I194" s="5"/>
      <c r="J194" s="44"/>
      <c r="K194" s="12"/>
      <c r="M194" s="5"/>
      <c r="N194" s="12"/>
      <c r="O194" s="12"/>
    </row>
    <row r="195" spans="1:15" x14ac:dyDescent="0.3">
      <c r="A195" s="5" t="s">
        <v>41</v>
      </c>
      <c r="B195" s="12" t="s">
        <v>627</v>
      </c>
      <c r="C195" s="12">
        <v>10</v>
      </c>
      <c r="E195" s="5"/>
      <c r="F195" s="12"/>
      <c r="G195" s="12"/>
      <c r="I195" s="5"/>
      <c r="J195" s="44"/>
      <c r="K195" s="12"/>
      <c r="M195" s="5"/>
      <c r="N195" s="12"/>
      <c r="O195" s="12"/>
    </row>
    <row r="196" spans="1:15" x14ac:dyDescent="0.3">
      <c r="A196" s="5" t="s">
        <v>48</v>
      </c>
      <c r="B196" s="12" t="s">
        <v>627</v>
      </c>
      <c r="C196" s="12">
        <v>10</v>
      </c>
      <c r="E196" s="5"/>
      <c r="F196" s="44"/>
      <c r="G196" s="12"/>
      <c r="I196" s="5"/>
      <c r="J196" s="44"/>
      <c r="K196" s="12"/>
      <c r="M196" s="5"/>
      <c r="N196" s="12"/>
      <c r="O196" s="12"/>
    </row>
    <row r="197" spans="1:15" x14ac:dyDescent="0.3">
      <c r="A197" s="5" t="s">
        <v>67</v>
      </c>
      <c r="B197" s="12" t="s">
        <v>629</v>
      </c>
      <c r="C197" s="12">
        <v>10</v>
      </c>
      <c r="E197" s="5"/>
      <c r="F197" s="44"/>
      <c r="G197" s="12"/>
      <c r="I197" s="5"/>
      <c r="J197" s="44"/>
      <c r="K197" s="12"/>
      <c r="M197" s="5"/>
      <c r="N197" s="12"/>
      <c r="O197" s="12"/>
    </row>
    <row r="198" spans="1:15" x14ac:dyDescent="0.3">
      <c r="A198" s="5" t="s">
        <v>100</v>
      </c>
      <c r="B198" s="12" t="s">
        <v>631</v>
      </c>
      <c r="C198" s="12">
        <v>10</v>
      </c>
      <c r="E198" s="5"/>
      <c r="F198" s="12"/>
      <c r="G198" s="12"/>
      <c r="I198" s="5"/>
      <c r="J198" s="44"/>
      <c r="K198" s="12"/>
      <c r="M198" s="5"/>
      <c r="N198" s="12"/>
      <c r="O198" s="12"/>
    </row>
    <row r="199" spans="1:15" x14ac:dyDescent="0.3">
      <c r="A199" s="5" t="s">
        <v>106</v>
      </c>
      <c r="B199" s="12" t="s">
        <v>631</v>
      </c>
      <c r="C199" s="12">
        <v>10</v>
      </c>
      <c r="E199" s="5"/>
      <c r="F199" s="44"/>
      <c r="G199" s="12"/>
      <c r="I199" s="5"/>
      <c r="J199" s="44"/>
      <c r="K199" s="12"/>
      <c r="M199" s="5"/>
      <c r="N199" s="12"/>
      <c r="O199" s="12"/>
    </row>
    <row r="200" spans="1:15" x14ac:dyDescent="0.3">
      <c r="A200" s="5" t="s">
        <v>303</v>
      </c>
      <c r="B200" s="12" t="s">
        <v>635</v>
      </c>
      <c r="C200" s="12">
        <v>10</v>
      </c>
      <c r="E200" s="5"/>
      <c r="F200" s="44"/>
      <c r="G200" s="12"/>
      <c r="I200" s="5"/>
      <c r="J200" s="44"/>
      <c r="K200" s="12"/>
      <c r="M200" s="5"/>
      <c r="N200" s="12"/>
      <c r="O200" s="12"/>
    </row>
    <row r="201" spans="1:15" x14ac:dyDescent="0.3">
      <c r="A201" s="5" t="s">
        <v>182</v>
      </c>
      <c r="B201" s="12" t="s">
        <v>636</v>
      </c>
      <c r="C201" s="12">
        <v>10</v>
      </c>
      <c r="E201" s="5"/>
      <c r="F201" s="12"/>
      <c r="G201" s="12"/>
      <c r="I201" s="5"/>
      <c r="J201" s="44"/>
      <c r="K201" s="12"/>
      <c r="M201" s="5"/>
      <c r="N201" s="12"/>
      <c r="O201" s="12"/>
    </row>
    <row r="202" spans="1:15" x14ac:dyDescent="0.3">
      <c r="A202" s="5" t="s">
        <v>189</v>
      </c>
      <c r="B202" s="12" t="s">
        <v>636</v>
      </c>
      <c r="C202" s="12">
        <v>10</v>
      </c>
      <c r="E202" s="5"/>
      <c r="F202" s="12"/>
      <c r="G202" s="12"/>
      <c r="I202" s="5"/>
      <c r="J202" s="44"/>
      <c r="K202" s="12"/>
      <c r="M202" s="5"/>
      <c r="N202" s="12"/>
      <c r="O202" s="12"/>
    </row>
    <row r="203" spans="1:15" x14ac:dyDescent="0.3">
      <c r="A203" s="5" t="s">
        <v>207</v>
      </c>
      <c r="B203" s="12" t="s">
        <v>637</v>
      </c>
      <c r="C203" s="12">
        <v>10</v>
      </c>
      <c r="E203" s="5"/>
      <c r="F203" s="12"/>
      <c r="G203" s="12"/>
      <c r="I203" s="5"/>
      <c r="J203" s="44"/>
      <c r="K203" s="12"/>
      <c r="M203" s="5"/>
      <c r="N203" s="12"/>
      <c r="O203" s="12"/>
    </row>
    <row r="204" spans="1:15" x14ac:dyDescent="0.3">
      <c r="A204" s="5" t="s">
        <v>214</v>
      </c>
      <c r="B204" s="12" t="s">
        <v>637</v>
      </c>
      <c r="C204" s="12">
        <v>10</v>
      </c>
      <c r="E204" s="5"/>
      <c r="F204" s="12"/>
      <c r="G204" s="12"/>
      <c r="I204" s="5"/>
      <c r="J204" s="44"/>
      <c r="K204" s="12"/>
      <c r="M204" s="5"/>
      <c r="N204" s="12"/>
      <c r="O204" s="12"/>
    </row>
    <row r="205" spans="1:15" x14ac:dyDescent="0.3">
      <c r="A205" s="68" t="s">
        <v>710</v>
      </c>
      <c r="B205" s="12" t="s">
        <v>637</v>
      </c>
      <c r="C205" s="12">
        <v>10</v>
      </c>
      <c r="E205" s="5"/>
      <c r="F205" s="12"/>
      <c r="G205" s="12"/>
      <c r="I205" s="5"/>
      <c r="J205" s="44"/>
      <c r="K205" s="12"/>
      <c r="M205" s="5"/>
      <c r="N205" s="12"/>
      <c r="O205" s="12"/>
    </row>
    <row r="206" spans="1:15" x14ac:dyDescent="0.3">
      <c r="A206" s="5" t="s">
        <v>220</v>
      </c>
      <c r="B206" s="12" t="s">
        <v>883</v>
      </c>
      <c r="C206" s="12">
        <v>10</v>
      </c>
      <c r="E206" s="5"/>
      <c r="F206" s="44"/>
      <c r="G206" s="12"/>
      <c r="I206" s="5"/>
      <c r="J206" s="44"/>
      <c r="K206" s="12"/>
      <c r="M206" s="5"/>
      <c r="N206" s="12"/>
      <c r="O206" s="12"/>
    </row>
    <row r="207" spans="1:15" x14ac:dyDescent="0.3">
      <c r="A207" s="5" t="s">
        <v>237</v>
      </c>
      <c r="B207" s="12" t="s">
        <v>883</v>
      </c>
      <c r="C207" s="12">
        <v>10</v>
      </c>
      <c r="E207" s="5"/>
      <c r="F207" s="44"/>
      <c r="G207" s="12"/>
      <c r="I207" s="5"/>
      <c r="J207" s="44"/>
      <c r="K207" s="12"/>
      <c r="M207" s="5"/>
      <c r="N207" s="12"/>
      <c r="O207" s="12"/>
    </row>
    <row r="208" spans="1:15" x14ac:dyDescent="0.3">
      <c r="A208" s="5" t="s">
        <v>244</v>
      </c>
      <c r="B208" s="12" t="s">
        <v>640</v>
      </c>
      <c r="C208" s="12">
        <v>10</v>
      </c>
      <c r="E208" s="5"/>
      <c r="F208" s="44"/>
      <c r="G208" s="12"/>
      <c r="I208" s="5"/>
      <c r="J208" s="44"/>
      <c r="K208" s="12"/>
      <c r="M208" s="5"/>
      <c r="N208" s="12"/>
      <c r="O208" s="12"/>
    </row>
    <row r="209" spans="1:15" x14ac:dyDescent="0.3">
      <c r="A209" s="5" t="s">
        <v>359</v>
      </c>
      <c r="B209" s="12" t="s">
        <v>654</v>
      </c>
      <c r="C209" s="12">
        <v>10</v>
      </c>
      <c r="E209" s="5"/>
      <c r="F209" s="44"/>
      <c r="G209" s="12"/>
      <c r="I209" s="5"/>
      <c r="J209" s="44"/>
      <c r="K209" s="12"/>
      <c r="M209" s="5"/>
      <c r="N209" s="12"/>
      <c r="O209" s="12"/>
    </row>
    <row r="210" spans="1:15" x14ac:dyDescent="0.3">
      <c r="A210" s="5" t="s">
        <v>380</v>
      </c>
      <c r="B210" s="12" t="s">
        <v>641</v>
      </c>
      <c r="C210" s="12">
        <v>10</v>
      </c>
      <c r="E210" s="5"/>
      <c r="F210" s="44"/>
      <c r="G210" s="12"/>
      <c r="I210" s="5"/>
      <c r="J210" s="44"/>
      <c r="K210" s="12"/>
      <c r="M210" s="5"/>
      <c r="N210" s="12"/>
      <c r="O210" s="12"/>
    </row>
    <row r="211" spans="1:15" x14ac:dyDescent="0.3">
      <c r="A211" s="5" t="s">
        <v>391</v>
      </c>
      <c r="B211" s="12" t="s">
        <v>642</v>
      </c>
      <c r="C211" s="12">
        <v>10</v>
      </c>
      <c r="E211" s="5"/>
      <c r="F211" s="44"/>
      <c r="G211" s="12"/>
      <c r="I211" s="5"/>
      <c r="J211" s="44"/>
      <c r="K211" s="12"/>
      <c r="M211" s="5"/>
      <c r="N211" s="12"/>
      <c r="O211" s="12"/>
    </row>
    <row r="212" spans="1:15" x14ac:dyDescent="0.3">
      <c r="A212" s="5" t="s">
        <v>421</v>
      </c>
      <c r="B212" s="12" t="s">
        <v>643</v>
      </c>
      <c r="C212" s="12">
        <v>10</v>
      </c>
      <c r="E212" s="5"/>
      <c r="F212" s="44"/>
      <c r="G212" s="12"/>
      <c r="I212" s="5"/>
      <c r="J212" s="44"/>
      <c r="K212" s="12"/>
      <c r="M212" s="5"/>
      <c r="N212" s="12"/>
      <c r="O212" s="12"/>
    </row>
    <row r="213" spans="1:15" x14ac:dyDescent="0.3">
      <c r="A213" s="5" t="s">
        <v>430</v>
      </c>
      <c r="B213" s="12" t="s">
        <v>643</v>
      </c>
      <c r="C213" s="12">
        <v>10</v>
      </c>
      <c r="E213" s="5"/>
      <c r="F213" s="44"/>
      <c r="G213" s="12"/>
      <c r="I213" s="5"/>
      <c r="J213" s="44"/>
      <c r="K213" s="12"/>
      <c r="M213" s="5"/>
      <c r="N213" s="12"/>
      <c r="O213" s="12"/>
    </row>
    <row r="214" spans="1:15" x14ac:dyDescent="0.3">
      <c r="A214" s="5" t="s">
        <v>476</v>
      </c>
      <c r="B214" s="12" t="s">
        <v>646</v>
      </c>
      <c r="C214" s="12">
        <v>10</v>
      </c>
      <c r="E214" s="5"/>
      <c r="F214" s="12"/>
      <c r="G214" s="12"/>
      <c r="M214" s="5"/>
      <c r="N214" s="12"/>
      <c r="O214" s="12"/>
    </row>
    <row r="215" spans="1:15" x14ac:dyDescent="0.3">
      <c r="A215" s="5" t="s">
        <v>498</v>
      </c>
      <c r="B215" s="12" t="s">
        <v>647</v>
      </c>
      <c r="C215" s="12">
        <v>10</v>
      </c>
      <c r="E215" s="5"/>
      <c r="F215" s="12"/>
      <c r="G215" s="12"/>
      <c r="M215" s="5"/>
      <c r="N215" s="12"/>
      <c r="O215" s="12"/>
    </row>
    <row r="216" spans="1:15" x14ac:dyDescent="0.3">
      <c r="A216" s="5" t="s">
        <v>500</v>
      </c>
      <c r="B216" s="12" t="s">
        <v>647</v>
      </c>
      <c r="C216" s="12">
        <v>10</v>
      </c>
      <c r="E216" s="5"/>
      <c r="F216" s="12"/>
      <c r="G216" s="12"/>
      <c r="M216" s="5"/>
      <c r="N216" s="12"/>
      <c r="O216" s="12"/>
    </row>
    <row r="217" spans="1:15" x14ac:dyDescent="0.3">
      <c r="A217" s="5" t="s">
        <v>553</v>
      </c>
      <c r="B217" s="12" t="s">
        <v>649</v>
      </c>
      <c r="C217" s="12">
        <v>10</v>
      </c>
      <c r="E217" s="5"/>
      <c r="F217" s="12"/>
      <c r="G217" s="12"/>
    </row>
    <row r="218" spans="1:15" x14ac:dyDescent="0.3">
      <c r="A218" s="5" t="s">
        <v>298</v>
      </c>
      <c r="B218" s="12" t="s">
        <v>635</v>
      </c>
      <c r="C218" s="12">
        <v>9.1999999999999993</v>
      </c>
      <c r="E218" s="5"/>
      <c r="F218" s="12"/>
      <c r="G218" s="12"/>
    </row>
    <row r="219" spans="1:15" x14ac:dyDescent="0.3">
      <c r="A219" s="5" t="s">
        <v>854</v>
      </c>
      <c r="B219" s="12" t="s">
        <v>641</v>
      </c>
      <c r="C219" s="12">
        <v>9.1999999999999993</v>
      </c>
      <c r="E219" s="5"/>
      <c r="F219" s="12"/>
      <c r="G219" s="12"/>
    </row>
    <row r="220" spans="1:15" x14ac:dyDescent="0.3">
      <c r="A220" s="5" t="s">
        <v>146</v>
      </c>
      <c r="B220" s="12" t="s">
        <v>632</v>
      </c>
      <c r="C220" s="12">
        <v>9</v>
      </c>
      <c r="E220" s="5"/>
      <c r="F220" s="44"/>
      <c r="G220" s="12"/>
    </row>
    <row r="221" spans="1:15" x14ac:dyDescent="0.3">
      <c r="A221" s="5" t="s">
        <v>185</v>
      </c>
      <c r="B221" s="12" t="s">
        <v>636</v>
      </c>
      <c r="C221" s="12">
        <v>9</v>
      </c>
      <c r="E221" s="5"/>
      <c r="F221" s="12"/>
      <c r="G221" s="12"/>
    </row>
    <row r="222" spans="1:15" x14ac:dyDescent="0.3">
      <c r="A222" s="5" t="s">
        <v>191</v>
      </c>
      <c r="B222" s="12" t="s">
        <v>636</v>
      </c>
      <c r="C222" s="12">
        <v>9</v>
      </c>
      <c r="E222" s="5"/>
      <c r="F222" s="44"/>
      <c r="G222" s="12"/>
    </row>
    <row r="223" spans="1:15" x14ac:dyDescent="0.3">
      <c r="A223" s="5" t="s">
        <v>205</v>
      </c>
      <c r="B223" s="12" t="s">
        <v>637</v>
      </c>
      <c r="C223" s="12">
        <v>9</v>
      </c>
      <c r="E223" s="5"/>
      <c r="F223" s="44"/>
      <c r="G223" s="12"/>
    </row>
    <row r="224" spans="1:15" x14ac:dyDescent="0.3">
      <c r="A224" s="5" t="s">
        <v>247</v>
      </c>
      <c r="B224" s="12" t="s">
        <v>640</v>
      </c>
      <c r="C224" s="12">
        <v>9</v>
      </c>
      <c r="E224" s="5"/>
      <c r="F224" s="44"/>
      <c r="G224" s="12"/>
    </row>
    <row r="225" spans="1:7" x14ac:dyDescent="0.3">
      <c r="A225" s="5" t="s">
        <v>407</v>
      </c>
      <c r="B225" s="12" t="s">
        <v>641</v>
      </c>
      <c r="C225" s="12">
        <v>9</v>
      </c>
      <c r="E225" s="5"/>
      <c r="F225" s="44"/>
      <c r="G225" s="12"/>
    </row>
    <row r="226" spans="1:7" x14ac:dyDescent="0.3">
      <c r="A226" s="5" t="s">
        <v>475</v>
      </c>
      <c r="B226" s="12" t="s">
        <v>646</v>
      </c>
      <c r="C226" s="12">
        <v>9</v>
      </c>
      <c r="E226" s="5"/>
      <c r="F226" s="44"/>
      <c r="G226" s="12"/>
    </row>
    <row r="227" spans="1:7" x14ac:dyDescent="0.3">
      <c r="A227" s="5" t="s">
        <v>148</v>
      </c>
      <c r="B227" s="12" t="s">
        <v>634</v>
      </c>
      <c r="C227" s="12">
        <v>8.6</v>
      </c>
      <c r="E227" s="5"/>
      <c r="F227" s="44"/>
      <c r="G227" s="12"/>
    </row>
    <row r="228" spans="1:7" x14ac:dyDescent="0.3">
      <c r="A228" s="5" t="s">
        <v>144</v>
      </c>
      <c r="B228" s="12" t="s">
        <v>632</v>
      </c>
      <c r="C228" s="12">
        <v>8</v>
      </c>
      <c r="E228" s="5"/>
      <c r="F228" s="44"/>
      <c r="G228" s="12"/>
    </row>
    <row r="229" spans="1:7" x14ac:dyDescent="0.3">
      <c r="A229" s="5" t="s">
        <v>183</v>
      </c>
      <c r="B229" s="12" t="s">
        <v>636</v>
      </c>
      <c r="C229" s="12">
        <v>8</v>
      </c>
      <c r="E229" s="5"/>
      <c r="F229" s="44"/>
      <c r="G229" s="12"/>
    </row>
    <row r="230" spans="1:7" x14ac:dyDescent="0.3">
      <c r="A230" s="5" t="s">
        <v>215</v>
      </c>
      <c r="B230" s="12" t="s">
        <v>637</v>
      </c>
      <c r="C230" s="12">
        <v>8</v>
      </c>
      <c r="E230" s="5"/>
      <c r="F230" s="44"/>
      <c r="G230" s="12"/>
    </row>
    <row r="231" spans="1:7" x14ac:dyDescent="0.3">
      <c r="A231" s="5" t="s">
        <v>701</v>
      </c>
      <c r="B231" s="12" t="s">
        <v>655</v>
      </c>
      <c r="C231" s="12">
        <v>8</v>
      </c>
      <c r="E231" s="5"/>
      <c r="F231" s="44"/>
      <c r="G231" s="12"/>
    </row>
    <row r="232" spans="1:7" x14ac:dyDescent="0.3">
      <c r="A232" s="5" t="s">
        <v>666</v>
      </c>
      <c r="B232" s="12" t="s">
        <v>645</v>
      </c>
      <c r="C232" s="12">
        <v>8</v>
      </c>
      <c r="E232" s="5"/>
      <c r="F232" s="44"/>
      <c r="G232" s="12"/>
    </row>
    <row r="233" spans="1:7" x14ac:dyDescent="0.3">
      <c r="A233" s="5" t="s">
        <v>177</v>
      </c>
      <c r="B233" s="12" t="s">
        <v>636</v>
      </c>
      <c r="C233" s="12">
        <v>7.5</v>
      </c>
      <c r="E233" s="5"/>
      <c r="F233" s="44"/>
      <c r="G233" s="12"/>
    </row>
    <row r="234" spans="1:7" x14ac:dyDescent="0.3">
      <c r="A234" s="5" t="s">
        <v>140</v>
      </c>
      <c r="B234" s="12" t="s">
        <v>632</v>
      </c>
      <c r="C234" s="12">
        <v>7.4</v>
      </c>
      <c r="E234" s="5"/>
      <c r="F234" s="12"/>
      <c r="G234" s="12"/>
    </row>
    <row r="235" spans="1:7" x14ac:dyDescent="0.3">
      <c r="A235" s="5" t="s">
        <v>211</v>
      </c>
      <c r="B235" s="12" t="s">
        <v>637</v>
      </c>
      <c r="C235" s="12">
        <v>7.1</v>
      </c>
      <c r="E235" s="5"/>
      <c r="F235" s="12"/>
      <c r="G235" s="12"/>
    </row>
    <row r="236" spans="1:7" x14ac:dyDescent="0.3">
      <c r="A236" s="5" t="s">
        <v>745</v>
      </c>
      <c r="B236" s="12" t="s">
        <v>622</v>
      </c>
      <c r="C236" s="12">
        <v>7</v>
      </c>
      <c r="E236" s="5"/>
      <c r="F236" s="12"/>
      <c r="G236" s="12"/>
    </row>
    <row r="237" spans="1:7" x14ac:dyDescent="0.3">
      <c r="A237" s="5" t="s">
        <v>793</v>
      </c>
      <c r="B237" s="12" t="s">
        <v>624</v>
      </c>
      <c r="C237" s="12">
        <v>7</v>
      </c>
      <c r="E237" s="5"/>
      <c r="F237" s="12"/>
      <c r="G237" s="12"/>
    </row>
    <row r="238" spans="1:7" x14ac:dyDescent="0.3">
      <c r="A238" s="5" t="s">
        <v>814</v>
      </c>
      <c r="B238" s="12" t="s">
        <v>625</v>
      </c>
      <c r="C238" s="12">
        <v>7</v>
      </c>
      <c r="E238" s="5"/>
      <c r="F238" s="12"/>
      <c r="G238" s="12"/>
    </row>
    <row r="239" spans="1:7" x14ac:dyDescent="0.3">
      <c r="A239" s="5" t="s">
        <v>56</v>
      </c>
      <c r="B239" s="12" t="s">
        <v>629</v>
      </c>
      <c r="C239" s="12">
        <v>7</v>
      </c>
      <c r="E239" s="5"/>
      <c r="F239" s="12"/>
      <c r="G239" s="12"/>
    </row>
    <row r="240" spans="1:7" x14ac:dyDescent="0.3">
      <c r="A240" s="5" t="s">
        <v>107</v>
      </c>
      <c r="B240" s="12" t="s">
        <v>631</v>
      </c>
      <c r="C240" s="12">
        <v>7</v>
      </c>
      <c r="E240" s="5"/>
      <c r="F240" s="12"/>
      <c r="G240" s="12"/>
    </row>
    <row r="241" spans="1:7" x14ac:dyDescent="0.3">
      <c r="A241" s="5" t="s">
        <v>141</v>
      </c>
      <c r="B241" s="12" t="s">
        <v>632</v>
      </c>
      <c r="C241" s="12">
        <v>7</v>
      </c>
      <c r="E241" s="5"/>
      <c r="F241" s="12"/>
      <c r="G241" s="12"/>
    </row>
    <row r="242" spans="1:7" x14ac:dyDescent="0.3">
      <c r="A242" s="5" t="s">
        <v>294</v>
      </c>
      <c r="B242" s="12" t="s">
        <v>635</v>
      </c>
      <c r="C242" s="12">
        <v>7</v>
      </c>
      <c r="E242" s="5"/>
      <c r="F242" s="12"/>
      <c r="G242" s="12"/>
    </row>
    <row r="243" spans="1:7" x14ac:dyDescent="0.3">
      <c r="A243" s="5" t="s">
        <v>196</v>
      </c>
      <c r="B243" s="12" t="s">
        <v>637</v>
      </c>
      <c r="C243" s="12">
        <v>7</v>
      </c>
      <c r="E243" s="5"/>
      <c r="F243" s="12"/>
      <c r="G243" s="12"/>
    </row>
    <row r="244" spans="1:7" x14ac:dyDescent="0.3">
      <c r="A244" s="5" t="s">
        <v>216</v>
      </c>
      <c r="B244" s="12" t="s">
        <v>637</v>
      </c>
      <c r="C244" s="12">
        <v>7</v>
      </c>
      <c r="E244" s="5"/>
      <c r="F244" s="12"/>
      <c r="G244" s="12"/>
    </row>
    <row r="245" spans="1:7" x14ac:dyDescent="0.3">
      <c r="A245" s="5" t="s">
        <v>328</v>
      </c>
      <c r="B245" s="12" t="s">
        <v>639</v>
      </c>
      <c r="C245" s="12">
        <v>7</v>
      </c>
      <c r="E245" s="5"/>
      <c r="F245" s="44"/>
      <c r="G245" s="12"/>
    </row>
    <row r="246" spans="1:7" x14ac:dyDescent="0.3">
      <c r="A246" s="5" t="s">
        <v>368</v>
      </c>
      <c r="B246" s="12" t="s">
        <v>641</v>
      </c>
      <c r="C246" s="12">
        <v>7</v>
      </c>
      <c r="E246" s="5"/>
      <c r="F246" s="12"/>
      <c r="G246" s="12"/>
    </row>
    <row r="247" spans="1:7" x14ac:dyDescent="0.3">
      <c r="A247" s="5" t="s">
        <v>704</v>
      </c>
      <c r="B247" s="12" t="s">
        <v>641</v>
      </c>
      <c r="C247" s="12">
        <v>7</v>
      </c>
      <c r="E247" s="5"/>
      <c r="F247" s="44"/>
      <c r="G247" s="12"/>
    </row>
    <row r="248" spans="1:7" x14ac:dyDescent="0.3">
      <c r="A248" s="5" t="s">
        <v>696</v>
      </c>
      <c r="B248" s="12" t="s">
        <v>641</v>
      </c>
      <c r="C248" s="12">
        <v>7</v>
      </c>
      <c r="E248" s="5"/>
      <c r="F248" s="12"/>
      <c r="G248" s="12"/>
    </row>
    <row r="249" spans="1:7" x14ac:dyDescent="0.3">
      <c r="A249" s="5" t="s">
        <v>423</v>
      </c>
      <c r="B249" s="12" t="s">
        <v>643</v>
      </c>
      <c r="C249" s="12">
        <v>7</v>
      </c>
      <c r="E249" s="5"/>
      <c r="F249" s="12"/>
      <c r="G249" s="12"/>
    </row>
    <row r="250" spans="1:7" x14ac:dyDescent="0.3">
      <c r="A250" s="5" t="s">
        <v>536</v>
      </c>
      <c r="B250" s="12" t="s">
        <v>648</v>
      </c>
      <c r="C250" s="12">
        <v>7</v>
      </c>
      <c r="E250" s="5"/>
      <c r="F250" s="12"/>
      <c r="G250" s="12"/>
    </row>
    <row r="251" spans="1:7" x14ac:dyDescent="0.3">
      <c r="A251" s="5" t="s">
        <v>537</v>
      </c>
      <c r="B251" s="12" t="s">
        <v>648</v>
      </c>
      <c r="C251" s="12">
        <v>7</v>
      </c>
      <c r="E251" s="5"/>
      <c r="F251" s="12"/>
      <c r="G251" s="12"/>
    </row>
    <row r="252" spans="1:7" x14ac:dyDescent="0.3">
      <c r="A252" s="5" t="s">
        <v>759</v>
      </c>
      <c r="B252" s="12" t="s">
        <v>623</v>
      </c>
      <c r="C252" s="12">
        <v>6.8</v>
      </c>
      <c r="E252" s="5"/>
      <c r="F252" s="12"/>
      <c r="G252" s="12"/>
    </row>
    <row r="253" spans="1:7" x14ac:dyDescent="0.3">
      <c r="A253" s="5" t="s">
        <v>197</v>
      </c>
      <c r="B253" s="12" t="s">
        <v>637</v>
      </c>
      <c r="C253" s="12">
        <v>6.8</v>
      </c>
      <c r="E253" s="5"/>
      <c r="F253" s="44"/>
      <c r="G253" s="12"/>
    </row>
    <row r="254" spans="1:7" x14ac:dyDescent="0.3">
      <c r="A254" s="5" t="s">
        <v>803</v>
      </c>
      <c r="B254" s="12" t="s">
        <v>625</v>
      </c>
      <c r="C254" s="12">
        <v>6.5</v>
      </c>
      <c r="E254" s="5"/>
      <c r="F254" s="12"/>
      <c r="G254" s="12"/>
    </row>
    <row r="255" spans="1:7" x14ac:dyDescent="0.3">
      <c r="A255" s="5" t="s">
        <v>170</v>
      </c>
      <c r="B255" s="12" t="s">
        <v>634</v>
      </c>
      <c r="C255" s="12">
        <v>6.5</v>
      </c>
      <c r="E255" s="5"/>
      <c r="F255" s="12"/>
      <c r="G255" s="12"/>
    </row>
    <row r="256" spans="1:7" x14ac:dyDescent="0.3">
      <c r="A256" s="5" t="s">
        <v>35</v>
      </c>
      <c r="B256" s="12" t="s">
        <v>627</v>
      </c>
      <c r="C256" s="12">
        <v>6.2</v>
      </c>
      <c r="E256" s="5"/>
      <c r="F256" s="12"/>
      <c r="G256" s="12"/>
    </row>
    <row r="257" spans="1:7" x14ac:dyDescent="0.3">
      <c r="A257" s="5" t="s">
        <v>55</v>
      </c>
      <c r="B257" s="12" t="s">
        <v>629</v>
      </c>
      <c r="C257" s="12">
        <v>6.1</v>
      </c>
    </row>
    <row r="258" spans="1:7" x14ac:dyDescent="0.3">
      <c r="A258" s="5" t="s">
        <v>102</v>
      </c>
      <c r="B258" s="12" t="s">
        <v>631</v>
      </c>
      <c r="C258" s="12">
        <v>6</v>
      </c>
      <c r="F258" s="13"/>
      <c r="G258" s="13"/>
    </row>
    <row r="259" spans="1:7" x14ac:dyDescent="0.3">
      <c r="A259" s="5" t="s">
        <v>132</v>
      </c>
      <c r="B259" s="12" t="s">
        <v>632</v>
      </c>
      <c r="C259" s="12">
        <v>6</v>
      </c>
    </row>
    <row r="260" spans="1:7" x14ac:dyDescent="0.3">
      <c r="A260" s="5" t="s">
        <v>133</v>
      </c>
      <c r="B260" s="12" t="s">
        <v>632</v>
      </c>
      <c r="C260" s="12">
        <v>6</v>
      </c>
    </row>
    <row r="261" spans="1:7" x14ac:dyDescent="0.3">
      <c r="A261" s="5" t="s">
        <v>157</v>
      </c>
      <c r="B261" s="12" t="s">
        <v>634</v>
      </c>
      <c r="C261" s="12">
        <v>6</v>
      </c>
    </row>
    <row r="262" spans="1:7" x14ac:dyDescent="0.3">
      <c r="A262" s="5" t="s">
        <v>295</v>
      </c>
      <c r="B262" s="12" t="s">
        <v>635</v>
      </c>
      <c r="C262" s="12">
        <v>6</v>
      </c>
    </row>
    <row r="263" spans="1:7" x14ac:dyDescent="0.3">
      <c r="A263" s="5" t="s">
        <v>201</v>
      </c>
      <c r="B263" s="12" t="s">
        <v>637</v>
      </c>
      <c r="C263" s="12">
        <v>6</v>
      </c>
    </row>
    <row r="264" spans="1:7" x14ac:dyDescent="0.3">
      <c r="A264" s="5" t="s">
        <v>204</v>
      </c>
      <c r="B264" s="12" t="s">
        <v>637</v>
      </c>
      <c r="C264" s="12">
        <v>6</v>
      </c>
    </row>
    <row r="265" spans="1:7" x14ac:dyDescent="0.3">
      <c r="A265" s="5" t="s">
        <v>213</v>
      </c>
      <c r="B265" s="12" t="s">
        <v>637</v>
      </c>
      <c r="C265" s="12">
        <v>6</v>
      </c>
    </row>
    <row r="266" spans="1:7" x14ac:dyDescent="0.3">
      <c r="A266" s="5" t="s">
        <v>884</v>
      </c>
      <c r="B266" s="12" t="s">
        <v>639</v>
      </c>
      <c r="C266" s="12">
        <v>6</v>
      </c>
    </row>
    <row r="267" spans="1:7" x14ac:dyDescent="0.3">
      <c r="A267" s="5" t="s">
        <v>337</v>
      </c>
      <c r="B267" s="12" t="s">
        <v>654</v>
      </c>
      <c r="C267" s="12">
        <v>6</v>
      </c>
    </row>
    <row r="268" spans="1:7" x14ac:dyDescent="0.3">
      <c r="A268" s="5" t="s">
        <v>346</v>
      </c>
      <c r="B268" s="12" t="s">
        <v>654</v>
      </c>
      <c r="C268" s="12">
        <v>6</v>
      </c>
    </row>
    <row r="269" spans="1:7" x14ac:dyDescent="0.3">
      <c r="A269" s="5" t="s">
        <v>690</v>
      </c>
      <c r="B269" s="12" t="s">
        <v>641</v>
      </c>
      <c r="C269" s="12">
        <v>6</v>
      </c>
    </row>
    <row r="270" spans="1:7" x14ac:dyDescent="0.3">
      <c r="A270" s="5" t="s">
        <v>705</v>
      </c>
      <c r="B270" s="12" t="s">
        <v>642</v>
      </c>
      <c r="C270" s="12">
        <v>6</v>
      </c>
    </row>
    <row r="271" spans="1:7" x14ac:dyDescent="0.3">
      <c r="A271" s="5" t="s">
        <v>417</v>
      </c>
      <c r="B271" s="12" t="s">
        <v>643</v>
      </c>
      <c r="C271" s="12">
        <v>6</v>
      </c>
    </row>
    <row r="272" spans="1:7" x14ac:dyDescent="0.3">
      <c r="A272" s="5" t="s">
        <v>464</v>
      </c>
      <c r="B272" s="12" t="s">
        <v>646</v>
      </c>
      <c r="C272" s="12">
        <v>6</v>
      </c>
    </row>
    <row r="273" spans="1:3" x14ac:dyDescent="0.3">
      <c r="A273" s="5" t="s">
        <v>472</v>
      </c>
      <c r="B273" s="12" t="s">
        <v>646</v>
      </c>
      <c r="C273" s="12">
        <v>6</v>
      </c>
    </row>
    <row r="274" spans="1:3" x14ac:dyDescent="0.3">
      <c r="A274" s="5" t="s">
        <v>245</v>
      </c>
      <c r="B274" s="12" t="s">
        <v>640</v>
      </c>
      <c r="C274" s="12">
        <v>5.9</v>
      </c>
    </row>
    <row r="275" spans="1:3" x14ac:dyDescent="0.3">
      <c r="A275" s="5" t="s">
        <v>210</v>
      </c>
      <c r="B275" s="12" t="s">
        <v>637</v>
      </c>
      <c r="C275" s="12">
        <v>5.7</v>
      </c>
    </row>
    <row r="276" spans="1:3" x14ac:dyDescent="0.3">
      <c r="A276" s="5" t="s">
        <v>379</v>
      </c>
      <c r="B276" s="12" t="s">
        <v>641</v>
      </c>
      <c r="C276" s="12">
        <v>5.7</v>
      </c>
    </row>
    <row r="277" spans="1:3" x14ac:dyDescent="0.3">
      <c r="A277" s="5" t="s">
        <v>8</v>
      </c>
      <c r="B277" s="12" t="s">
        <v>626</v>
      </c>
      <c r="C277" s="12">
        <v>5.5</v>
      </c>
    </row>
    <row r="278" spans="1:3" x14ac:dyDescent="0.3">
      <c r="A278" s="5" t="s">
        <v>208</v>
      </c>
      <c r="B278" s="12" t="s">
        <v>637</v>
      </c>
      <c r="C278" s="12">
        <v>5.25</v>
      </c>
    </row>
    <row r="279" spans="1:3" x14ac:dyDescent="0.3">
      <c r="A279" s="5" t="s">
        <v>724</v>
      </c>
      <c r="B279" s="12" t="s">
        <v>622</v>
      </c>
      <c r="C279" s="44">
        <v>5</v>
      </c>
    </row>
    <row r="280" spans="1:3" x14ac:dyDescent="0.3">
      <c r="A280" s="5" t="s">
        <v>755</v>
      </c>
      <c r="B280" s="12" t="s">
        <v>623</v>
      </c>
      <c r="C280" s="12">
        <v>5</v>
      </c>
    </row>
    <row r="281" spans="1:3" x14ac:dyDescent="0.3">
      <c r="A281" s="5" t="s">
        <v>802</v>
      </c>
      <c r="B281" s="12" t="s">
        <v>625</v>
      </c>
      <c r="C281" s="12">
        <v>5</v>
      </c>
    </row>
    <row r="282" spans="1:3" x14ac:dyDescent="0.3">
      <c r="A282" s="5" t="s">
        <v>15</v>
      </c>
      <c r="B282" s="12" t="s">
        <v>626</v>
      </c>
      <c r="C282" s="12">
        <v>5</v>
      </c>
    </row>
    <row r="283" spans="1:3" x14ac:dyDescent="0.3">
      <c r="A283" s="5" t="s">
        <v>66</v>
      </c>
      <c r="B283" s="12" t="s">
        <v>629</v>
      </c>
      <c r="C283" s="12">
        <v>5</v>
      </c>
    </row>
    <row r="284" spans="1:3" x14ac:dyDescent="0.3">
      <c r="A284" s="5" t="s">
        <v>108</v>
      </c>
      <c r="B284" s="12" t="s">
        <v>631</v>
      </c>
      <c r="C284" s="12">
        <v>5</v>
      </c>
    </row>
    <row r="285" spans="1:3" x14ac:dyDescent="0.3">
      <c r="A285" s="5" t="s">
        <v>128</v>
      </c>
      <c r="B285" s="12" t="s">
        <v>632</v>
      </c>
      <c r="C285" s="12">
        <v>5</v>
      </c>
    </row>
    <row r="286" spans="1:3" x14ac:dyDescent="0.3">
      <c r="A286" s="5" t="s">
        <v>134</v>
      </c>
      <c r="B286" s="12" t="s">
        <v>632</v>
      </c>
      <c r="C286" s="12">
        <v>5</v>
      </c>
    </row>
    <row r="287" spans="1:3" x14ac:dyDescent="0.3">
      <c r="A287" s="5" t="s">
        <v>270</v>
      </c>
      <c r="B287" s="12" t="s">
        <v>633</v>
      </c>
      <c r="C287" s="12">
        <v>5</v>
      </c>
    </row>
    <row r="288" spans="1:3" x14ac:dyDescent="0.3">
      <c r="A288" s="5" t="s">
        <v>272</v>
      </c>
      <c r="B288" s="12" t="s">
        <v>633</v>
      </c>
      <c r="C288" s="12">
        <v>5</v>
      </c>
    </row>
    <row r="289" spans="1:3" x14ac:dyDescent="0.3">
      <c r="A289" s="5" t="s">
        <v>278</v>
      </c>
      <c r="B289" s="12" t="s">
        <v>633</v>
      </c>
      <c r="C289" s="12">
        <v>5</v>
      </c>
    </row>
    <row r="290" spans="1:3" x14ac:dyDescent="0.3">
      <c r="A290" s="5" t="s">
        <v>152</v>
      </c>
      <c r="B290" s="12" t="s">
        <v>634</v>
      </c>
      <c r="C290" s="12">
        <v>5</v>
      </c>
    </row>
    <row r="291" spans="1:3" x14ac:dyDescent="0.3">
      <c r="A291" s="5" t="s">
        <v>174</v>
      </c>
      <c r="B291" s="12" t="s">
        <v>636</v>
      </c>
      <c r="C291" s="12">
        <v>5</v>
      </c>
    </row>
    <row r="292" spans="1:3" x14ac:dyDescent="0.3">
      <c r="A292" s="5" t="s">
        <v>176</v>
      </c>
      <c r="B292" s="12" t="s">
        <v>636</v>
      </c>
      <c r="C292" s="12">
        <v>5</v>
      </c>
    </row>
    <row r="293" spans="1:3" x14ac:dyDescent="0.3">
      <c r="A293" s="5" t="s">
        <v>200</v>
      </c>
      <c r="B293" s="12" t="s">
        <v>637</v>
      </c>
      <c r="C293" s="12">
        <v>5</v>
      </c>
    </row>
    <row r="294" spans="1:3" x14ac:dyDescent="0.3">
      <c r="A294" s="5" t="s">
        <v>707</v>
      </c>
      <c r="B294" s="12" t="s">
        <v>883</v>
      </c>
      <c r="C294" s="12">
        <v>5</v>
      </c>
    </row>
    <row r="295" spans="1:3" x14ac:dyDescent="0.3">
      <c r="A295" s="5" t="s">
        <v>232</v>
      </c>
      <c r="B295" s="12" t="s">
        <v>883</v>
      </c>
      <c r="C295" s="12">
        <v>5</v>
      </c>
    </row>
    <row r="296" spans="1:3" x14ac:dyDescent="0.3">
      <c r="A296" s="5" t="s">
        <v>233</v>
      </c>
      <c r="B296" s="12" t="s">
        <v>883</v>
      </c>
      <c r="C296" s="12">
        <v>5</v>
      </c>
    </row>
    <row r="297" spans="1:3" x14ac:dyDescent="0.3">
      <c r="A297" s="5" t="s">
        <v>685</v>
      </c>
      <c r="B297" s="12" t="s">
        <v>641</v>
      </c>
      <c r="C297" s="12">
        <v>5</v>
      </c>
    </row>
    <row r="298" spans="1:3" x14ac:dyDescent="0.3">
      <c r="A298" s="5" t="s">
        <v>397</v>
      </c>
      <c r="B298" s="12" t="s">
        <v>641</v>
      </c>
      <c r="C298" s="12">
        <v>5</v>
      </c>
    </row>
    <row r="299" spans="1:3" x14ac:dyDescent="0.3">
      <c r="A299" s="5" t="s">
        <v>429</v>
      </c>
      <c r="B299" s="12" t="s">
        <v>643</v>
      </c>
      <c r="C299" s="12">
        <v>5</v>
      </c>
    </row>
    <row r="300" spans="1:3" x14ac:dyDescent="0.3">
      <c r="A300" s="5" t="s">
        <v>796</v>
      </c>
      <c r="B300" s="12" t="s">
        <v>624</v>
      </c>
      <c r="C300" s="12">
        <v>4.5</v>
      </c>
    </row>
    <row r="301" spans="1:3" x14ac:dyDescent="0.3">
      <c r="A301" s="5" t="s">
        <v>119</v>
      </c>
      <c r="B301" s="12" t="s">
        <v>631</v>
      </c>
      <c r="C301" s="12">
        <v>4.3890000000000002</v>
      </c>
    </row>
    <row r="302" spans="1:3" x14ac:dyDescent="0.3">
      <c r="A302" s="5" t="s">
        <v>153</v>
      </c>
      <c r="B302" s="12" t="s">
        <v>634</v>
      </c>
      <c r="C302" s="12">
        <v>4</v>
      </c>
    </row>
    <row r="303" spans="1:3" x14ac:dyDescent="0.3">
      <c r="A303" s="5" t="s">
        <v>286</v>
      </c>
      <c r="B303" s="12" t="s">
        <v>635</v>
      </c>
      <c r="C303" s="12">
        <v>4</v>
      </c>
    </row>
    <row r="304" spans="1:3" x14ac:dyDescent="0.3">
      <c r="A304" s="5" t="s">
        <v>192</v>
      </c>
      <c r="B304" s="12" t="s">
        <v>636</v>
      </c>
      <c r="C304" s="12">
        <v>4</v>
      </c>
    </row>
    <row r="305" spans="1:3" x14ac:dyDescent="0.3">
      <c r="A305" s="5" t="s">
        <v>374</v>
      </c>
      <c r="B305" s="12" t="s">
        <v>641</v>
      </c>
      <c r="C305" s="12">
        <v>4</v>
      </c>
    </row>
    <row r="306" spans="1:3" x14ac:dyDescent="0.3">
      <c r="A306" s="5" t="s">
        <v>405</v>
      </c>
      <c r="B306" s="12" t="s">
        <v>641</v>
      </c>
      <c r="C306" s="12">
        <v>4</v>
      </c>
    </row>
    <row r="307" spans="1:3" x14ac:dyDescent="0.3">
      <c r="A307" s="5" t="s">
        <v>760</v>
      </c>
      <c r="B307" s="12" t="s">
        <v>623</v>
      </c>
      <c r="C307" s="12">
        <v>3.9</v>
      </c>
    </row>
    <row r="308" spans="1:3" x14ac:dyDescent="0.3">
      <c r="A308" s="5" t="s">
        <v>799</v>
      </c>
      <c r="B308" s="12" t="s">
        <v>625</v>
      </c>
      <c r="C308" s="12">
        <v>3</v>
      </c>
    </row>
    <row r="309" spans="1:3" x14ac:dyDescent="0.3">
      <c r="A309" s="5" t="s">
        <v>22</v>
      </c>
      <c r="B309" s="12" t="s">
        <v>626</v>
      </c>
      <c r="C309" s="12">
        <f>SUM(3)</f>
        <v>3</v>
      </c>
    </row>
    <row r="310" spans="1:3" x14ac:dyDescent="0.3">
      <c r="A310" s="5" t="s">
        <v>59</v>
      </c>
      <c r="B310" s="12" t="s">
        <v>629</v>
      </c>
      <c r="C310" s="12">
        <v>3</v>
      </c>
    </row>
    <row r="311" spans="1:3" x14ac:dyDescent="0.3">
      <c r="A311" s="5" t="s">
        <v>77</v>
      </c>
      <c r="B311" s="12" t="s">
        <v>630</v>
      </c>
      <c r="C311" s="12">
        <v>3</v>
      </c>
    </row>
    <row r="312" spans="1:3" x14ac:dyDescent="0.3">
      <c r="A312" s="5" t="s">
        <v>299</v>
      </c>
      <c r="B312" s="12" t="s">
        <v>635</v>
      </c>
      <c r="C312" s="12">
        <v>3</v>
      </c>
    </row>
    <row r="313" spans="1:3" x14ac:dyDescent="0.3">
      <c r="A313" s="5" t="s">
        <v>219</v>
      </c>
      <c r="B313" s="12" t="s">
        <v>883</v>
      </c>
      <c r="C313" s="12">
        <v>3</v>
      </c>
    </row>
    <row r="314" spans="1:3" x14ac:dyDescent="0.3">
      <c r="A314" s="5" t="s">
        <v>351</v>
      </c>
      <c r="B314" s="12" t="s">
        <v>654</v>
      </c>
      <c r="C314" s="12">
        <v>3</v>
      </c>
    </row>
    <row r="315" spans="1:3" x14ac:dyDescent="0.3">
      <c r="A315" s="5" t="s">
        <v>376</v>
      </c>
      <c r="B315" s="12" t="s">
        <v>641</v>
      </c>
      <c r="C315" s="12">
        <v>3</v>
      </c>
    </row>
    <row r="316" spans="1:3" x14ac:dyDescent="0.3">
      <c r="A316" s="5" t="s">
        <v>842</v>
      </c>
      <c r="B316" s="12" t="s">
        <v>655</v>
      </c>
      <c r="C316" s="12">
        <v>3</v>
      </c>
    </row>
    <row r="317" spans="1:3" x14ac:dyDescent="0.3">
      <c r="A317" s="5" t="s">
        <v>431</v>
      </c>
      <c r="B317" s="12" t="s">
        <v>643</v>
      </c>
      <c r="C317" s="12">
        <v>3</v>
      </c>
    </row>
    <row r="318" spans="1:3" x14ac:dyDescent="0.3">
      <c r="A318" s="5" t="s">
        <v>493</v>
      </c>
      <c r="B318" s="12" t="s">
        <v>647</v>
      </c>
      <c r="C318" s="12">
        <v>3</v>
      </c>
    </row>
    <row r="319" spans="1:3" x14ac:dyDescent="0.3">
      <c r="A319" s="5" t="s">
        <v>506</v>
      </c>
      <c r="B319" s="12" t="s">
        <v>647</v>
      </c>
      <c r="C319" s="12">
        <v>3</v>
      </c>
    </row>
    <row r="320" spans="1:3" x14ac:dyDescent="0.3">
      <c r="A320" s="5" t="s">
        <v>557</v>
      </c>
      <c r="B320" s="12" t="s">
        <v>649</v>
      </c>
      <c r="C320" s="12">
        <v>3</v>
      </c>
    </row>
    <row r="321" spans="1:3" x14ac:dyDescent="0.3">
      <c r="A321" s="5" t="s">
        <v>509</v>
      </c>
      <c r="B321" s="12" t="s">
        <v>647</v>
      </c>
      <c r="C321" s="12">
        <v>2.8</v>
      </c>
    </row>
    <row r="322" spans="1:3" x14ac:dyDescent="0.3">
      <c r="A322" s="5" t="s">
        <v>382</v>
      </c>
      <c r="B322" s="12" t="s">
        <v>641</v>
      </c>
      <c r="C322" s="12">
        <v>2.734</v>
      </c>
    </row>
    <row r="323" spans="1:3" x14ac:dyDescent="0.3">
      <c r="A323" s="5" t="s">
        <v>222</v>
      </c>
      <c r="B323" s="12" t="s">
        <v>883</v>
      </c>
      <c r="C323" s="12">
        <v>2.6</v>
      </c>
    </row>
    <row r="324" spans="1:3" x14ac:dyDescent="0.3">
      <c r="A324" s="5" t="s">
        <v>865</v>
      </c>
      <c r="B324" s="12" t="s">
        <v>636</v>
      </c>
      <c r="C324" s="12">
        <v>2.5</v>
      </c>
    </row>
    <row r="325" spans="1:3" x14ac:dyDescent="0.3">
      <c r="A325" s="5" t="s">
        <v>228</v>
      </c>
      <c r="B325" s="12" t="s">
        <v>883</v>
      </c>
      <c r="C325" s="12">
        <v>2.5</v>
      </c>
    </row>
    <row r="326" spans="1:3" x14ac:dyDescent="0.3">
      <c r="A326" s="5" t="s">
        <v>126</v>
      </c>
      <c r="B326" s="12" t="s">
        <v>632</v>
      </c>
      <c r="C326" s="12">
        <v>2</v>
      </c>
    </row>
    <row r="327" spans="1:3" x14ac:dyDescent="0.3">
      <c r="A327" s="5" t="s">
        <v>697</v>
      </c>
      <c r="B327" s="12" t="s">
        <v>641</v>
      </c>
      <c r="C327" s="12">
        <v>2</v>
      </c>
    </row>
    <row r="328" spans="1:3" x14ac:dyDescent="0.3">
      <c r="A328" s="5" t="s">
        <v>179</v>
      </c>
      <c r="B328" s="12" t="s">
        <v>636</v>
      </c>
      <c r="C328" s="12">
        <v>1</v>
      </c>
    </row>
    <row r="329" spans="1:3" x14ac:dyDescent="0.3">
      <c r="A329" s="5" t="s">
        <v>180</v>
      </c>
      <c r="B329" s="12" t="s">
        <v>636</v>
      </c>
      <c r="C329" s="12">
        <v>1</v>
      </c>
    </row>
    <row r="330" spans="1:3" x14ac:dyDescent="0.3">
      <c r="A330" s="5" t="s">
        <v>468</v>
      </c>
      <c r="B330" s="12" t="s">
        <v>646</v>
      </c>
      <c r="C330" s="12">
        <v>1</v>
      </c>
    </row>
    <row r="331" spans="1:3" x14ac:dyDescent="0.3">
      <c r="A331" s="78"/>
      <c r="B331" s="78"/>
      <c r="C331" s="82">
        <f>SUM(C5:C330)</f>
        <v>10328.373000000001</v>
      </c>
    </row>
    <row r="332" spans="1:3" x14ac:dyDescent="0.3">
      <c r="A332" s="78"/>
      <c r="B332" s="78"/>
      <c r="C332" s="78"/>
    </row>
    <row r="333" spans="1:3" x14ac:dyDescent="0.3">
      <c r="A333" s="78"/>
      <c r="B333" s="79"/>
      <c r="C333" s="80"/>
    </row>
    <row r="334" spans="1:3" x14ac:dyDescent="0.3">
      <c r="A334" s="78"/>
      <c r="B334" s="78"/>
      <c r="C334" s="78"/>
    </row>
    <row r="335" spans="1:3" x14ac:dyDescent="0.3">
      <c r="A335" s="78"/>
      <c r="B335" s="80"/>
      <c r="C335" s="78"/>
    </row>
    <row r="336" spans="1:3" x14ac:dyDescent="0.3">
      <c r="A336" s="78"/>
      <c r="B336" s="80"/>
      <c r="C336" s="80"/>
    </row>
  </sheetData>
  <sortState xmlns:xlrd2="http://schemas.microsoft.com/office/spreadsheetml/2017/richdata2" ref="A5:C330">
    <sortCondition descending="1" ref="C5:C330"/>
  </sortState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DDA3-3459-4C86-9060-041289ADB213}">
  <dimension ref="A1:F31"/>
  <sheetViews>
    <sheetView topLeftCell="A5" workbookViewId="0">
      <selection activeCell="A15" sqref="A15:B19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825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595</v>
      </c>
      <c r="B3" s="12"/>
      <c r="C3" s="12"/>
      <c r="D3" s="12"/>
      <c r="E3" s="12"/>
      <c r="F3" s="10"/>
    </row>
    <row r="4" spans="1:6" x14ac:dyDescent="0.3">
      <c r="A4" s="5" t="s">
        <v>596</v>
      </c>
      <c r="B4" s="12"/>
      <c r="C4" s="12"/>
      <c r="D4" s="12"/>
      <c r="E4" s="12"/>
      <c r="F4" s="10"/>
    </row>
    <row r="5" spans="1:6" x14ac:dyDescent="0.3">
      <c r="A5" s="5" t="s">
        <v>597</v>
      </c>
      <c r="B5" s="12"/>
      <c r="C5" s="12"/>
      <c r="D5" s="12"/>
      <c r="E5" s="12"/>
      <c r="F5" s="10"/>
    </row>
    <row r="6" spans="1:6" x14ac:dyDescent="0.3">
      <c r="A6" s="5" t="s">
        <v>598</v>
      </c>
      <c r="B6" s="12"/>
      <c r="C6" s="12"/>
      <c r="D6" s="12"/>
      <c r="E6" s="12"/>
      <c r="F6" s="10"/>
    </row>
    <row r="7" spans="1:6" x14ac:dyDescent="0.3">
      <c r="A7" s="5" t="s">
        <v>599</v>
      </c>
      <c r="B7" s="12"/>
      <c r="C7" s="12"/>
      <c r="D7" s="12"/>
      <c r="E7" s="12"/>
      <c r="F7" s="10"/>
    </row>
    <row r="8" spans="1:6" x14ac:dyDescent="0.3">
      <c r="A8" s="5" t="s">
        <v>600</v>
      </c>
      <c r="B8" s="12"/>
      <c r="C8" s="12"/>
      <c r="D8" s="12"/>
      <c r="E8" s="12"/>
      <c r="F8" s="10"/>
    </row>
    <row r="9" spans="1:6" x14ac:dyDescent="0.3">
      <c r="A9" s="5" t="s">
        <v>602</v>
      </c>
      <c r="B9" s="12"/>
      <c r="C9" s="12"/>
      <c r="D9" s="12"/>
      <c r="E9" s="12"/>
      <c r="F9" s="10"/>
    </row>
    <row r="10" spans="1:6" x14ac:dyDescent="0.3">
      <c r="A10" s="5" t="s">
        <v>603</v>
      </c>
      <c r="B10" s="12"/>
      <c r="C10" s="12"/>
      <c r="D10" s="12"/>
      <c r="E10" s="12"/>
      <c r="F10" s="10"/>
    </row>
    <row r="11" spans="1:6" x14ac:dyDescent="0.3">
      <c r="A11" s="5" t="s">
        <v>604</v>
      </c>
      <c r="B11" s="12"/>
      <c r="C11" s="12"/>
      <c r="D11" s="12"/>
      <c r="E11" s="12"/>
      <c r="F11" s="10"/>
    </row>
    <row r="12" spans="1:6" x14ac:dyDescent="0.3">
      <c r="A12" s="5" t="s">
        <v>605</v>
      </c>
      <c r="B12" s="12"/>
      <c r="C12" s="12"/>
      <c r="D12" s="12"/>
      <c r="E12" s="12"/>
      <c r="F12" s="10"/>
    </row>
    <row r="13" spans="1:6" x14ac:dyDescent="0.3">
      <c r="A13" s="5" t="s">
        <v>606</v>
      </c>
      <c r="B13" s="12"/>
      <c r="C13" s="12"/>
      <c r="D13" s="12"/>
      <c r="E13" s="12"/>
      <c r="F13" s="10"/>
    </row>
    <row r="14" spans="1:6" x14ac:dyDescent="0.3">
      <c r="A14" s="5" t="s">
        <v>528</v>
      </c>
      <c r="B14" s="12"/>
      <c r="C14" s="12"/>
      <c r="D14" s="12"/>
      <c r="E14" s="12"/>
      <c r="F14" s="10"/>
    </row>
    <row r="15" spans="1:6" x14ac:dyDescent="0.3">
      <c r="A15" s="5" t="s">
        <v>607</v>
      </c>
      <c r="B15" s="12">
        <v>21</v>
      </c>
      <c r="C15" s="12"/>
      <c r="D15" s="12"/>
      <c r="E15" s="12"/>
      <c r="F15" s="10">
        <f>SUM(B15:E15)</f>
        <v>21</v>
      </c>
    </row>
    <row r="16" spans="1:6" x14ac:dyDescent="0.3">
      <c r="A16" s="5" t="s">
        <v>608</v>
      </c>
      <c r="B16" s="12"/>
      <c r="C16" s="12"/>
      <c r="D16" s="12"/>
      <c r="E16" s="12"/>
      <c r="F16" s="10"/>
    </row>
    <row r="17" spans="1:6" x14ac:dyDescent="0.3">
      <c r="A17" s="5" t="s">
        <v>609</v>
      </c>
      <c r="B17" s="12"/>
      <c r="C17" s="12"/>
      <c r="D17" s="12"/>
      <c r="E17" s="12"/>
      <c r="F17" s="10"/>
    </row>
    <row r="18" spans="1:6" x14ac:dyDescent="0.3">
      <c r="A18" s="5" t="s">
        <v>610</v>
      </c>
      <c r="B18" s="12">
        <v>125</v>
      </c>
      <c r="C18" s="12"/>
      <c r="D18" s="12"/>
      <c r="E18" s="12"/>
      <c r="F18" s="10">
        <f>SUM(B18:E18)</f>
        <v>125</v>
      </c>
    </row>
    <row r="19" spans="1:6" x14ac:dyDescent="0.3">
      <c r="A19" s="5" t="s">
        <v>611</v>
      </c>
      <c r="B19" s="12">
        <v>22</v>
      </c>
      <c r="C19" s="12"/>
      <c r="D19" s="12"/>
      <c r="E19" s="12"/>
      <c r="F19" s="10">
        <f>SUM(B19:E19)</f>
        <v>22</v>
      </c>
    </row>
    <row r="20" spans="1:6" x14ac:dyDescent="0.3">
      <c r="A20" s="5" t="s">
        <v>612</v>
      </c>
      <c r="B20" s="12"/>
      <c r="C20" s="12"/>
      <c r="D20" s="12"/>
      <c r="E20" s="12"/>
      <c r="F20" s="10"/>
    </row>
    <row r="21" spans="1:6" x14ac:dyDescent="0.3">
      <c r="A21" s="5" t="s">
        <v>613</v>
      </c>
      <c r="B21" s="12"/>
      <c r="C21" s="12"/>
      <c r="D21" s="12"/>
      <c r="E21" s="12"/>
      <c r="F21" s="10"/>
    </row>
    <row r="22" spans="1:6" x14ac:dyDescent="0.3">
      <c r="A22" s="5" t="s">
        <v>614</v>
      </c>
      <c r="B22" s="12"/>
      <c r="C22" s="12"/>
      <c r="D22" s="12"/>
      <c r="E22" s="12"/>
      <c r="F22" s="10"/>
    </row>
    <row r="23" spans="1:6" x14ac:dyDescent="0.3">
      <c r="A23" s="5" t="s">
        <v>615</v>
      </c>
      <c r="B23" s="5"/>
      <c r="C23" s="5"/>
      <c r="D23" s="5"/>
      <c r="E23" s="5"/>
      <c r="F23" s="11"/>
    </row>
    <row r="24" spans="1:6" x14ac:dyDescent="0.3">
      <c r="A24" s="5" t="s">
        <v>616</v>
      </c>
      <c r="B24" s="5"/>
      <c r="C24" s="5"/>
      <c r="D24" s="5"/>
      <c r="E24" s="5"/>
      <c r="F24" s="11"/>
    </row>
    <row r="25" spans="1:6" x14ac:dyDescent="0.3">
      <c r="A25" s="5" t="s">
        <v>826</v>
      </c>
      <c r="B25" s="12"/>
      <c r="C25" s="12"/>
      <c r="D25" s="12"/>
      <c r="E25" s="12"/>
      <c r="F25" s="10"/>
    </row>
    <row r="26" spans="1:6" x14ac:dyDescent="0.3">
      <c r="A26" s="5" t="s">
        <v>827</v>
      </c>
      <c r="B26" s="12"/>
      <c r="C26" s="12"/>
      <c r="D26" s="12"/>
      <c r="E26" s="12"/>
      <c r="F26" s="10"/>
    </row>
    <row r="27" spans="1:6" x14ac:dyDescent="0.3">
      <c r="A27" s="5" t="s">
        <v>25</v>
      </c>
      <c r="B27" s="12">
        <v>5</v>
      </c>
      <c r="C27" s="12"/>
      <c r="D27" s="12"/>
      <c r="E27" s="12"/>
      <c r="F27" s="10">
        <f>SUM(B27:E27)</f>
        <v>5</v>
      </c>
    </row>
    <row r="28" spans="1:6" x14ac:dyDescent="0.3">
      <c r="B28" s="14">
        <f>SUM(B3:B27)</f>
        <v>173</v>
      </c>
      <c r="C28" s="14">
        <f>SUM(C3:C27)</f>
        <v>0</v>
      </c>
      <c r="D28" s="14">
        <f>SUM(D3:D27)</f>
        <v>0</v>
      </c>
      <c r="E28" s="14">
        <f>SUM(E3:E27)</f>
        <v>0</v>
      </c>
      <c r="F28" s="14">
        <f>SUM(B28:D28)</f>
        <v>173</v>
      </c>
    </row>
    <row r="29" spans="1:6" x14ac:dyDescent="0.3">
      <c r="B29" s="6" t="s">
        <v>27</v>
      </c>
      <c r="C29" s="6" t="s">
        <v>709</v>
      </c>
      <c r="D29" s="6" t="s">
        <v>713</v>
      </c>
      <c r="E29" s="6" t="s">
        <v>28</v>
      </c>
      <c r="F29" s="6" t="s">
        <v>29</v>
      </c>
    </row>
    <row r="30" spans="1:6" x14ac:dyDescent="0.3">
      <c r="A30" s="7" t="s">
        <v>658</v>
      </c>
      <c r="B30" s="8">
        <v>3</v>
      </c>
      <c r="C30" s="8"/>
      <c r="D30" s="8"/>
      <c r="E30" s="8"/>
      <c r="F30" s="8"/>
    </row>
    <row r="31" spans="1:6" x14ac:dyDescent="0.3">
      <c r="A31" s="7" t="s">
        <v>26</v>
      </c>
      <c r="B31" s="9">
        <f>B30/24</f>
        <v>0.125</v>
      </c>
      <c r="C31" s="9">
        <f>C30/24</f>
        <v>0</v>
      </c>
      <c r="D31" s="9">
        <f>D30/24</f>
        <v>0</v>
      </c>
      <c r="E31" s="9">
        <f>E30/24</f>
        <v>0</v>
      </c>
      <c r="F31" s="9">
        <f>AVERAGE(B31:E31)</f>
        <v>3.125E-2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3D4E-9F31-4A53-AC65-F30C4E91463E}">
  <dimension ref="A1:M35"/>
  <sheetViews>
    <sheetView topLeftCell="A9" workbookViewId="0">
      <selection activeCell="B4" sqref="B4:L34"/>
    </sheetView>
  </sheetViews>
  <sheetFormatPr defaultRowHeight="14.4" x14ac:dyDescent="0.3"/>
  <cols>
    <col min="2" max="2" width="13.5546875" customWidth="1"/>
    <col min="6" max="6" width="9.6640625" customWidth="1"/>
  </cols>
  <sheetData>
    <row r="1" spans="1:13" ht="26.4" thickBot="1" x14ac:dyDescent="0.55000000000000004">
      <c r="A1" s="77" t="s">
        <v>621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3" ht="15" thickBot="1" x14ac:dyDescent="0.35">
      <c r="C2" s="72" t="s">
        <v>657</v>
      </c>
      <c r="D2" s="73"/>
      <c r="E2" s="73"/>
      <c r="F2" s="73"/>
      <c r="G2" s="73"/>
      <c r="H2" s="74" t="s">
        <v>714</v>
      </c>
      <c r="I2" s="75"/>
      <c r="J2" s="75"/>
      <c r="K2" s="75"/>
      <c r="L2" s="76"/>
    </row>
    <row r="3" spans="1:13" ht="15" thickBot="1" x14ac:dyDescent="0.35">
      <c r="A3" s="38" t="s">
        <v>25</v>
      </c>
      <c r="B3" s="38" t="s">
        <v>653</v>
      </c>
      <c r="C3" s="39" t="s">
        <v>27</v>
      </c>
      <c r="D3" s="40" t="s">
        <v>709</v>
      </c>
      <c r="E3" s="46" t="s">
        <v>713</v>
      </c>
      <c r="F3" s="45" t="s">
        <v>28</v>
      </c>
      <c r="G3" s="41" t="s">
        <v>617</v>
      </c>
      <c r="H3" s="39" t="s">
        <v>27</v>
      </c>
      <c r="I3" s="40" t="s">
        <v>709</v>
      </c>
      <c r="J3" s="50" t="s">
        <v>713</v>
      </c>
      <c r="K3" s="40" t="s">
        <v>28</v>
      </c>
      <c r="L3" s="41" t="s">
        <v>617</v>
      </c>
    </row>
    <row r="4" spans="1:13" x14ac:dyDescent="0.3">
      <c r="A4" s="32" t="s">
        <v>622</v>
      </c>
      <c r="B4" s="32">
        <v>23</v>
      </c>
      <c r="C4" s="33">
        <v>21.74</v>
      </c>
      <c r="D4" s="36">
        <v>43.48</v>
      </c>
      <c r="E4" s="36">
        <v>39.130000000000003</v>
      </c>
      <c r="F4" s="34">
        <v>43.48</v>
      </c>
      <c r="G4" s="35">
        <f t="shared" ref="G4:G23" si="0">AVERAGE(C4:F4)</f>
        <v>36.957499999999996</v>
      </c>
      <c r="H4" s="33">
        <v>71.5</v>
      </c>
      <c r="I4" s="51">
        <v>285</v>
      </c>
      <c r="J4" s="5">
        <v>218.3</v>
      </c>
      <c r="K4" s="36">
        <v>140.1</v>
      </c>
      <c r="L4" s="37">
        <f t="shared" ref="L4:L9" si="1">SUM(H4:K4)</f>
        <v>714.9</v>
      </c>
    </row>
    <row r="5" spans="1:13" x14ac:dyDescent="0.3">
      <c r="A5" s="21" t="s">
        <v>623</v>
      </c>
      <c r="B5" s="21">
        <v>23</v>
      </c>
      <c r="C5" s="24">
        <v>26.09</v>
      </c>
      <c r="D5" s="5">
        <v>13.04</v>
      </c>
      <c r="E5" s="5">
        <v>34.78</v>
      </c>
      <c r="F5" s="12">
        <v>17.39</v>
      </c>
      <c r="G5" s="25">
        <f t="shared" si="0"/>
        <v>22.824999999999999</v>
      </c>
      <c r="H5" s="24">
        <v>94.58</v>
      </c>
      <c r="I5" s="47">
        <v>124</v>
      </c>
      <c r="J5" s="5">
        <v>172.5</v>
      </c>
      <c r="K5" s="5">
        <v>44</v>
      </c>
      <c r="L5" s="29">
        <f t="shared" si="1"/>
        <v>435.08</v>
      </c>
    </row>
    <row r="6" spans="1:13" x14ac:dyDescent="0.3">
      <c r="A6" s="21" t="s">
        <v>624</v>
      </c>
      <c r="B6" s="21">
        <v>23</v>
      </c>
      <c r="C6" s="24">
        <v>17.39</v>
      </c>
      <c r="D6" s="5">
        <v>17.39</v>
      </c>
      <c r="E6" s="5">
        <v>30.43</v>
      </c>
      <c r="F6" s="12">
        <v>21.74</v>
      </c>
      <c r="G6" s="25">
        <f t="shared" si="0"/>
        <v>21.737500000000001</v>
      </c>
      <c r="H6" s="24">
        <v>54.5</v>
      </c>
      <c r="I6" s="47">
        <v>62</v>
      </c>
      <c r="J6" s="5">
        <v>142.1</v>
      </c>
      <c r="K6" s="5">
        <v>38.5</v>
      </c>
      <c r="L6" s="29">
        <f t="shared" si="1"/>
        <v>297.10000000000002</v>
      </c>
    </row>
    <row r="7" spans="1:13" x14ac:dyDescent="0.3">
      <c r="A7" s="21" t="s">
        <v>625</v>
      </c>
      <c r="B7" s="21">
        <v>24</v>
      </c>
      <c r="C7" s="24">
        <v>20.83</v>
      </c>
      <c r="D7" s="5">
        <v>25</v>
      </c>
      <c r="E7" s="5">
        <v>8.33</v>
      </c>
      <c r="F7" s="12">
        <v>8.33</v>
      </c>
      <c r="G7" s="25">
        <f t="shared" si="0"/>
        <v>15.622499999999999</v>
      </c>
      <c r="H7" s="24">
        <v>136.5</v>
      </c>
      <c r="I7" s="47">
        <v>276.5</v>
      </c>
      <c r="J7" s="5">
        <v>127</v>
      </c>
      <c r="K7" s="5">
        <v>123</v>
      </c>
      <c r="L7" s="29">
        <f t="shared" si="1"/>
        <v>663</v>
      </c>
    </row>
    <row r="8" spans="1:13" x14ac:dyDescent="0.3">
      <c r="A8" s="61" t="s">
        <v>626</v>
      </c>
      <c r="B8" s="61">
        <v>26</v>
      </c>
      <c r="C8" s="62">
        <v>61.54</v>
      </c>
      <c r="D8" s="63">
        <v>50</v>
      </c>
      <c r="E8" s="63">
        <v>69.23</v>
      </c>
      <c r="F8" s="4">
        <v>53.85</v>
      </c>
      <c r="G8" s="64">
        <f t="shared" si="0"/>
        <v>58.654999999999994</v>
      </c>
      <c r="H8" s="62">
        <v>1403</v>
      </c>
      <c r="I8" s="65">
        <v>2618</v>
      </c>
      <c r="J8" s="63">
        <v>1166.48</v>
      </c>
      <c r="K8" s="63">
        <v>1122.96</v>
      </c>
      <c r="L8" s="66">
        <f t="shared" si="1"/>
        <v>6310.44</v>
      </c>
      <c r="M8" t="s">
        <v>721</v>
      </c>
    </row>
    <row r="9" spans="1:13" x14ac:dyDescent="0.3">
      <c r="A9" s="61" t="s">
        <v>627</v>
      </c>
      <c r="B9" s="61">
        <v>26</v>
      </c>
      <c r="C9" s="62">
        <v>57.69</v>
      </c>
      <c r="D9" s="63">
        <v>76.92</v>
      </c>
      <c r="E9" s="63">
        <v>57.69</v>
      </c>
      <c r="F9" s="4">
        <v>69.23</v>
      </c>
      <c r="G9" s="64">
        <f t="shared" si="0"/>
        <v>65.382500000000007</v>
      </c>
      <c r="H9" s="62">
        <v>361.5</v>
      </c>
      <c r="I9" s="65">
        <v>1297</v>
      </c>
      <c r="J9" s="63">
        <v>602.5</v>
      </c>
      <c r="K9" s="63">
        <v>695.3</v>
      </c>
      <c r="L9" s="66">
        <f t="shared" si="1"/>
        <v>2956.3</v>
      </c>
      <c r="M9" t="s">
        <v>720</v>
      </c>
    </row>
    <row r="10" spans="1:13" x14ac:dyDescent="0.3">
      <c r="A10" s="21" t="s">
        <v>629</v>
      </c>
      <c r="B10" s="21">
        <v>20</v>
      </c>
      <c r="C10" s="24">
        <v>15</v>
      </c>
      <c r="D10" s="5">
        <v>25</v>
      </c>
      <c r="E10" s="5">
        <v>20</v>
      </c>
      <c r="F10" s="12">
        <v>25</v>
      </c>
      <c r="G10" s="25">
        <f t="shared" si="0"/>
        <v>21.25</v>
      </c>
      <c r="H10" s="24">
        <v>27</v>
      </c>
      <c r="I10" s="47">
        <v>66</v>
      </c>
      <c r="J10" s="5">
        <v>42.5</v>
      </c>
      <c r="K10" s="5">
        <v>84</v>
      </c>
      <c r="L10" s="29">
        <f t="shared" ref="L10:L16" si="2">SUM(H10:K10)</f>
        <v>219.5</v>
      </c>
    </row>
    <row r="11" spans="1:13" x14ac:dyDescent="0.3">
      <c r="A11" s="21" t="s">
        <v>630</v>
      </c>
      <c r="B11" s="21">
        <v>25</v>
      </c>
      <c r="C11" s="24">
        <v>76</v>
      </c>
      <c r="D11" s="5">
        <v>40</v>
      </c>
      <c r="E11" s="5">
        <v>28</v>
      </c>
      <c r="F11" s="12">
        <v>20</v>
      </c>
      <c r="G11" s="25">
        <f t="shared" si="0"/>
        <v>41</v>
      </c>
      <c r="H11" s="24">
        <v>340.8</v>
      </c>
      <c r="I11" s="47">
        <v>268.5</v>
      </c>
      <c r="J11" s="5">
        <v>210.3</v>
      </c>
      <c r="K11" s="5">
        <v>142</v>
      </c>
      <c r="L11" s="29">
        <f t="shared" si="2"/>
        <v>961.59999999999991</v>
      </c>
    </row>
    <row r="12" spans="1:13" x14ac:dyDescent="0.3">
      <c r="A12" s="21" t="s">
        <v>631</v>
      </c>
      <c r="B12" s="21">
        <v>23</v>
      </c>
      <c r="C12" s="24">
        <v>56.52</v>
      </c>
      <c r="D12" s="5">
        <v>21.74</v>
      </c>
      <c r="E12" s="5">
        <v>13.04</v>
      </c>
      <c r="F12" s="12">
        <v>69.569999999999993</v>
      </c>
      <c r="G12" s="25">
        <f t="shared" si="0"/>
        <v>40.217500000000001</v>
      </c>
      <c r="H12" s="24">
        <v>531.42999999999995</v>
      </c>
      <c r="I12" s="47">
        <v>1063.3</v>
      </c>
      <c r="J12" s="5">
        <v>71</v>
      </c>
      <c r="K12" s="5">
        <v>557.29999999999995</v>
      </c>
      <c r="L12" s="29">
        <f t="shared" si="2"/>
        <v>2223.0299999999997</v>
      </c>
    </row>
    <row r="13" spans="1:13" x14ac:dyDescent="0.3">
      <c r="A13" s="21" t="s">
        <v>632</v>
      </c>
      <c r="B13" s="21">
        <v>22</v>
      </c>
      <c r="C13" s="24">
        <v>40.909999999999997</v>
      </c>
      <c r="D13" s="5">
        <v>40.909999999999997</v>
      </c>
      <c r="E13" s="5">
        <v>31.82</v>
      </c>
      <c r="F13" s="12">
        <v>31.82</v>
      </c>
      <c r="G13" s="25">
        <f t="shared" si="0"/>
        <v>36.364999999999995</v>
      </c>
      <c r="H13" s="24">
        <v>179</v>
      </c>
      <c r="I13" s="47">
        <v>344.6</v>
      </c>
      <c r="J13" s="5">
        <v>263.7</v>
      </c>
      <c r="K13" s="5">
        <v>239.9</v>
      </c>
      <c r="L13" s="29">
        <f t="shared" si="2"/>
        <v>1027.2</v>
      </c>
    </row>
    <row r="14" spans="1:13" x14ac:dyDescent="0.3">
      <c r="A14" s="61" t="s">
        <v>633</v>
      </c>
      <c r="B14" s="61">
        <v>24</v>
      </c>
      <c r="C14" s="62">
        <v>100</v>
      </c>
      <c r="D14" s="63">
        <v>100</v>
      </c>
      <c r="E14" s="63">
        <v>100</v>
      </c>
      <c r="F14" s="4">
        <v>100</v>
      </c>
      <c r="G14" s="64">
        <f t="shared" si="0"/>
        <v>100</v>
      </c>
      <c r="H14" s="62">
        <v>423.3</v>
      </c>
      <c r="I14" s="65">
        <v>692.83</v>
      </c>
      <c r="J14" s="63">
        <v>578.75</v>
      </c>
      <c r="K14" s="63">
        <v>477.3</v>
      </c>
      <c r="L14" s="66">
        <f t="shared" si="2"/>
        <v>2172.1800000000003</v>
      </c>
      <c r="M14" t="s">
        <v>718</v>
      </c>
    </row>
    <row r="15" spans="1:13" x14ac:dyDescent="0.3">
      <c r="A15" s="61" t="s">
        <v>634</v>
      </c>
      <c r="B15" s="61">
        <v>22</v>
      </c>
      <c r="C15" s="62">
        <v>81.819999999999993</v>
      </c>
      <c r="D15" s="63">
        <v>63.64</v>
      </c>
      <c r="E15" s="63">
        <v>45.45</v>
      </c>
      <c r="F15" s="4">
        <v>54.55</v>
      </c>
      <c r="G15" s="64">
        <f t="shared" si="0"/>
        <v>61.364999999999995</v>
      </c>
      <c r="H15" s="62">
        <v>440.3</v>
      </c>
      <c r="I15" s="65">
        <v>357.5</v>
      </c>
      <c r="J15" s="63">
        <v>181</v>
      </c>
      <c r="K15" s="63">
        <v>494.7</v>
      </c>
      <c r="L15" s="66">
        <f t="shared" si="2"/>
        <v>1473.5</v>
      </c>
      <c r="M15" t="s">
        <v>719</v>
      </c>
    </row>
    <row r="16" spans="1:13" x14ac:dyDescent="0.3">
      <c r="A16" s="21" t="s">
        <v>635</v>
      </c>
      <c r="B16" s="21">
        <v>29</v>
      </c>
      <c r="C16" s="24">
        <v>34.479999999999997</v>
      </c>
      <c r="D16" s="5">
        <v>37.93</v>
      </c>
      <c r="E16" s="5">
        <v>27.59</v>
      </c>
      <c r="F16" s="12">
        <v>27.59</v>
      </c>
      <c r="G16" s="25">
        <f t="shared" si="0"/>
        <v>31.897500000000001</v>
      </c>
      <c r="H16" s="24">
        <v>1097</v>
      </c>
      <c r="I16" s="47">
        <v>1396</v>
      </c>
      <c r="J16" s="5">
        <v>559.75</v>
      </c>
      <c r="K16" s="5">
        <v>857.5</v>
      </c>
      <c r="L16" s="29">
        <f t="shared" si="2"/>
        <v>3910.25</v>
      </c>
    </row>
    <row r="17" spans="1:12" x14ac:dyDescent="0.3">
      <c r="A17" s="21" t="s">
        <v>636</v>
      </c>
      <c r="B17" s="21">
        <v>28</v>
      </c>
      <c r="C17" s="24">
        <v>28.57</v>
      </c>
      <c r="D17" s="5">
        <v>25</v>
      </c>
      <c r="E17" s="5">
        <v>14.29</v>
      </c>
      <c r="F17" s="12">
        <v>14.29</v>
      </c>
      <c r="G17" s="25">
        <f t="shared" si="0"/>
        <v>20.537500000000001</v>
      </c>
      <c r="H17" s="24">
        <v>382</v>
      </c>
      <c r="I17" s="47">
        <v>255.5</v>
      </c>
      <c r="J17" s="5">
        <v>24</v>
      </c>
      <c r="K17" s="5">
        <v>95.5</v>
      </c>
      <c r="L17" s="29">
        <f t="shared" ref="L17:L34" si="3">SUM(H17:K17)</f>
        <v>757</v>
      </c>
    </row>
    <row r="18" spans="1:12" x14ac:dyDescent="0.3">
      <c r="A18" s="21" t="s">
        <v>637</v>
      </c>
      <c r="B18" s="21">
        <v>29</v>
      </c>
      <c r="C18" s="24">
        <v>20.69</v>
      </c>
      <c r="D18" s="5">
        <v>37.93</v>
      </c>
      <c r="E18" s="5">
        <v>24.14</v>
      </c>
      <c r="F18" s="12">
        <v>27.59</v>
      </c>
      <c r="G18" s="25">
        <f t="shared" si="0"/>
        <v>27.587500000000002</v>
      </c>
      <c r="H18" s="24">
        <v>252</v>
      </c>
      <c r="I18" s="47">
        <v>721.76</v>
      </c>
      <c r="J18" s="5">
        <v>242.7</v>
      </c>
      <c r="K18" s="5">
        <v>187.5</v>
      </c>
      <c r="L18" s="29">
        <f t="shared" si="3"/>
        <v>1403.96</v>
      </c>
    </row>
    <row r="19" spans="1:12" x14ac:dyDescent="0.3">
      <c r="A19" s="21" t="s">
        <v>639</v>
      </c>
      <c r="B19" s="21">
        <v>28</v>
      </c>
      <c r="C19" s="24">
        <v>28.57</v>
      </c>
      <c r="D19" s="43">
        <v>35.71</v>
      </c>
      <c r="E19" s="5">
        <v>25</v>
      </c>
      <c r="F19" s="12">
        <v>7.14</v>
      </c>
      <c r="G19" s="25">
        <f t="shared" si="0"/>
        <v>24.105</v>
      </c>
      <c r="H19" s="24">
        <v>282</v>
      </c>
      <c r="I19" s="48">
        <v>241.3</v>
      </c>
      <c r="J19" s="5">
        <v>136</v>
      </c>
      <c r="K19" s="5">
        <v>25.6</v>
      </c>
      <c r="L19" s="29">
        <f t="shared" si="3"/>
        <v>684.9</v>
      </c>
    </row>
    <row r="20" spans="1:12" x14ac:dyDescent="0.3">
      <c r="A20" s="21" t="s">
        <v>640</v>
      </c>
      <c r="B20" s="21">
        <v>27</v>
      </c>
      <c r="C20" s="24">
        <v>7.41</v>
      </c>
      <c r="D20" s="43">
        <v>7.41</v>
      </c>
      <c r="E20" s="5">
        <v>18.52</v>
      </c>
      <c r="F20" s="12">
        <v>18.52</v>
      </c>
      <c r="G20" s="25">
        <f t="shared" si="0"/>
        <v>12.965</v>
      </c>
      <c r="H20" s="24">
        <v>194</v>
      </c>
      <c r="I20" s="48">
        <v>124</v>
      </c>
      <c r="J20" s="5">
        <v>260</v>
      </c>
      <c r="K20" s="5">
        <v>178.3</v>
      </c>
      <c r="L20" s="29">
        <f>SUM(H20:K20)</f>
        <v>756.3</v>
      </c>
    </row>
    <row r="21" spans="1:12" x14ac:dyDescent="0.3">
      <c r="A21" s="21" t="s">
        <v>654</v>
      </c>
      <c r="B21" s="21">
        <v>30</v>
      </c>
      <c r="C21" s="24">
        <v>3.3</v>
      </c>
      <c r="D21" s="43">
        <v>40</v>
      </c>
      <c r="E21" s="5">
        <v>23.33</v>
      </c>
      <c r="F21" s="12">
        <v>16.670000000000002</v>
      </c>
      <c r="G21" s="25">
        <f t="shared" si="0"/>
        <v>20.824999999999999</v>
      </c>
      <c r="H21" s="24">
        <v>20</v>
      </c>
      <c r="I21" s="48">
        <v>233.21</v>
      </c>
      <c r="J21" s="5">
        <v>79.45</v>
      </c>
      <c r="K21" s="5">
        <v>57</v>
      </c>
      <c r="L21" s="29">
        <f t="shared" si="3"/>
        <v>389.66</v>
      </c>
    </row>
    <row r="22" spans="1:12" x14ac:dyDescent="0.3">
      <c r="A22" s="21" t="s">
        <v>641</v>
      </c>
      <c r="B22" s="21">
        <v>30</v>
      </c>
      <c r="C22" s="24">
        <v>40</v>
      </c>
      <c r="D22" s="43">
        <v>60</v>
      </c>
      <c r="E22" s="5">
        <v>33.33</v>
      </c>
      <c r="F22" s="12">
        <v>50</v>
      </c>
      <c r="G22" s="25">
        <f t="shared" si="0"/>
        <v>45.832499999999996</v>
      </c>
      <c r="H22" s="24">
        <v>303</v>
      </c>
      <c r="I22" s="48">
        <v>415</v>
      </c>
      <c r="J22" s="5">
        <v>342.9</v>
      </c>
      <c r="K22" s="5">
        <v>291</v>
      </c>
      <c r="L22" s="29">
        <f t="shared" si="3"/>
        <v>1351.9</v>
      </c>
    </row>
    <row r="23" spans="1:12" x14ac:dyDescent="0.3">
      <c r="A23" s="21" t="s">
        <v>642</v>
      </c>
      <c r="B23" s="21">
        <v>27</v>
      </c>
      <c r="C23" s="24">
        <v>14.81</v>
      </c>
      <c r="D23" s="43">
        <v>7.41</v>
      </c>
      <c r="E23" s="5">
        <v>7.41</v>
      </c>
      <c r="F23" s="12">
        <v>14.81</v>
      </c>
      <c r="G23" s="25">
        <f t="shared" si="0"/>
        <v>11.11</v>
      </c>
      <c r="H23" s="24">
        <v>71</v>
      </c>
      <c r="I23" s="48">
        <v>79</v>
      </c>
      <c r="J23" s="5">
        <v>22</v>
      </c>
      <c r="K23" s="5">
        <v>129.5</v>
      </c>
      <c r="L23" s="29">
        <f t="shared" si="3"/>
        <v>301.5</v>
      </c>
    </row>
    <row r="24" spans="1:12" x14ac:dyDescent="0.3">
      <c r="A24" s="21" t="s">
        <v>655</v>
      </c>
      <c r="B24" s="21">
        <v>26</v>
      </c>
      <c r="C24" s="24">
        <v>15.38</v>
      </c>
      <c r="D24" s="43">
        <v>11.11</v>
      </c>
      <c r="E24" s="5">
        <v>7.41</v>
      </c>
      <c r="F24" s="12">
        <v>11.11</v>
      </c>
      <c r="G24" s="25">
        <f>SUM(AVERAGE(C24:F24))</f>
        <v>11.252500000000001</v>
      </c>
      <c r="H24" s="24">
        <v>255.7</v>
      </c>
      <c r="I24" s="48">
        <v>94</v>
      </c>
      <c r="J24" s="5">
        <v>48.62</v>
      </c>
      <c r="K24" s="5">
        <v>122</v>
      </c>
      <c r="L24" s="29">
        <f t="shared" si="3"/>
        <v>520.31999999999994</v>
      </c>
    </row>
    <row r="25" spans="1:12" x14ac:dyDescent="0.3">
      <c r="A25" s="21" t="s">
        <v>643</v>
      </c>
      <c r="B25" s="21">
        <v>30</v>
      </c>
      <c r="C25" s="24">
        <v>40</v>
      </c>
      <c r="D25" s="43">
        <v>26.67</v>
      </c>
      <c r="E25" s="5">
        <v>43.33</v>
      </c>
      <c r="F25" s="12">
        <v>30</v>
      </c>
      <c r="G25" s="25">
        <f t="shared" ref="G25:G34" si="4">AVERAGE(C25:F25)</f>
        <v>35</v>
      </c>
      <c r="H25" s="24">
        <v>202.6</v>
      </c>
      <c r="I25" s="48">
        <v>124</v>
      </c>
      <c r="J25" s="5">
        <v>315.25</v>
      </c>
      <c r="K25" s="5">
        <v>195.7</v>
      </c>
      <c r="L25" s="29">
        <f t="shared" si="3"/>
        <v>837.55</v>
      </c>
    </row>
    <row r="26" spans="1:12" x14ac:dyDescent="0.3">
      <c r="A26" s="21" t="s">
        <v>644</v>
      </c>
      <c r="B26" s="21">
        <v>24</v>
      </c>
      <c r="C26" s="24">
        <v>16.670000000000002</v>
      </c>
      <c r="D26" s="43">
        <v>29.17</v>
      </c>
      <c r="E26" s="5">
        <v>16.670000000000002</v>
      </c>
      <c r="F26" s="12">
        <v>8.33</v>
      </c>
      <c r="G26" s="25">
        <f t="shared" si="4"/>
        <v>17.71</v>
      </c>
      <c r="H26" s="24">
        <v>175</v>
      </c>
      <c r="I26" s="48">
        <v>387</v>
      </c>
      <c r="J26" s="5">
        <v>97.9</v>
      </c>
      <c r="K26" s="5">
        <v>9.5</v>
      </c>
      <c r="L26" s="29">
        <f t="shared" si="3"/>
        <v>669.4</v>
      </c>
    </row>
    <row r="27" spans="1:12" x14ac:dyDescent="0.3">
      <c r="A27" s="21" t="s">
        <v>645</v>
      </c>
      <c r="B27" s="21">
        <v>26</v>
      </c>
      <c r="C27" s="24">
        <v>11.54</v>
      </c>
      <c r="D27" s="43">
        <v>15.38</v>
      </c>
      <c r="E27" s="5">
        <v>7.69</v>
      </c>
      <c r="F27" s="12">
        <v>0</v>
      </c>
      <c r="G27" s="25">
        <f t="shared" si="4"/>
        <v>8.6524999999999999</v>
      </c>
      <c r="H27" s="24">
        <v>121</v>
      </c>
      <c r="I27" s="48">
        <v>144</v>
      </c>
      <c r="J27" s="5">
        <v>32.299999999999997</v>
      </c>
      <c r="K27" s="5">
        <v>0</v>
      </c>
      <c r="L27" s="29">
        <f t="shared" si="3"/>
        <v>297.3</v>
      </c>
    </row>
    <row r="28" spans="1:12" x14ac:dyDescent="0.3">
      <c r="A28" s="21" t="s">
        <v>646</v>
      </c>
      <c r="B28" s="21">
        <v>29</v>
      </c>
      <c r="C28" s="24">
        <v>3.45</v>
      </c>
      <c r="D28" s="43">
        <v>17.239999999999998</v>
      </c>
      <c r="E28" s="5">
        <v>6.9</v>
      </c>
      <c r="F28" s="12">
        <v>10.34</v>
      </c>
      <c r="G28" s="25">
        <f t="shared" si="4"/>
        <v>9.4824999999999982</v>
      </c>
      <c r="H28" s="24">
        <v>90</v>
      </c>
      <c r="I28" s="48">
        <v>149</v>
      </c>
      <c r="J28" s="5">
        <v>122</v>
      </c>
      <c r="K28" s="5">
        <v>28.5</v>
      </c>
      <c r="L28" s="29">
        <f t="shared" si="3"/>
        <v>389.5</v>
      </c>
    </row>
    <row r="29" spans="1:12" x14ac:dyDescent="0.3">
      <c r="A29" s="21" t="s">
        <v>647</v>
      </c>
      <c r="B29" s="21">
        <v>28</v>
      </c>
      <c r="C29" s="24">
        <v>14.29</v>
      </c>
      <c r="D29" s="43">
        <v>10.71</v>
      </c>
      <c r="E29" s="5">
        <v>7.14</v>
      </c>
      <c r="F29" s="12">
        <v>10.71</v>
      </c>
      <c r="G29" s="25">
        <f t="shared" si="4"/>
        <v>10.7125</v>
      </c>
      <c r="H29" s="24">
        <v>110.5</v>
      </c>
      <c r="I29" s="48">
        <v>123.5</v>
      </c>
      <c r="J29" s="5">
        <v>55</v>
      </c>
      <c r="K29" s="5">
        <v>50</v>
      </c>
      <c r="L29" s="29">
        <f t="shared" si="3"/>
        <v>339</v>
      </c>
    </row>
    <row r="30" spans="1:12" x14ac:dyDescent="0.3">
      <c r="A30" s="21" t="s">
        <v>648</v>
      </c>
      <c r="B30" s="21">
        <v>28</v>
      </c>
      <c r="C30" s="24">
        <v>21.43</v>
      </c>
      <c r="D30" s="43">
        <v>7.14</v>
      </c>
      <c r="E30" s="5">
        <v>10.71</v>
      </c>
      <c r="F30" s="12">
        <v>0</v>
      </c>
      <c r="G30" s="25">
        <f t="shared" si="4"/>
        <v>9.82</v>
      </c>
      <c r="H30" s="24">
        <v>64.5</v>
      </c>
      <c r="I30" s="48">
        <v>24.8</v>
      </c>
      <c r="J30" s="5">
        <v>82</v>
      </c>
      <c r="K30" s="5">
        <v>0</v>
      </c>
      <c r="L30" s="29">
        <f t="shared" si="3"/>
        <v>171.3</v>
      </c>
    </row>
    <row r="31" spans="1:12" x14ac:dyDescent="0.3">
      <c r="A31" s="21" t="s">
        <v>649</v>
      </c>
      <c r="B31" s="21">
        <v>25</v>
      </c>
      <c r="C31" s="24">
        <v>60</v>
      </c>
      <c r="D31" s="43">
        <v>52</v>
      </c>
      <c r="E31" s="5">
        <v>24</v>
      </c>
      <c r="F31" s="12">
        <v>44</v>
      </c>
      <c r="G31" s="25">
        <f t="shared" si="4"/>
        <v>45</v>
      </c>
      <c r="H31" s="24">
        <v>380.5</v>
      </c>
      <c r="I31" s="48">
        <v>562</v>
      </c>
      <c r="J31" s="5">
        <v>166.5</v>
      </c>
      <c r="K31" s="5">
        <v>247.1</v>
      </c>
      <c r="L31" s="29">
        <f t="shared" si="3"/>
        <v>1356.1</v>
      </c>
    </row>
    <row r="32" spans="1:12" x14ac:dyDescent="0.3">
      <c r="A32" s="21" t="s">
        <v>650</v>
      </c>
      <c r="B32" s="21">
        <v>25</v>
      </c>
      <c r="C32" s="24">
        <v>20</v>
      </c>
      <c r="D32" s="43">
        <v>4</v>
      </c>
      <c r="E32" s="5">
        <v>8</v>
      </c>
      <c r="F32" s="12">
        <v>8</v>
      </c>
      <c r="G32" s="25">
        <f t="shared" si="4"/>
        <v>10</v>
      </c>
      <c r="H32" s="24">
        <v>47.6</v>
      </c>
      <c r="I32" s="48">
        <v>78</v>
      </c>
      <c r="J32" s="5">
        <v>39</v>
      </c>
      <c r="K32" s="5">
        <v>29.5</v>
      </c>
      <c r="L32" s="29">
        <f t="shared" si="3"/>
        <v>194.1</v>
      </c>
    </row>
    <row r="33" spans="1:12" x14ac:dyDescent="0.3">
      <c r="A33" s="21" t="s">
        <v>651</v>
      </c>
      <c r="B33" s="21">
        <v>22</v>
      </c>
      <c r="C33" s="24">
        <v>27.27</v>
      </c>
      <c r="D33" s="43">
        <v>9.09</v>
      </c>
      <c r="E33" s="5">
        <v>0</v>
      </c>
      <c r="F33" s="12">
        <v>4.55</v>
      </c>
      <c r="G33" s="25">
        <f t="shared" si="4"/>
        <v>10.227499999999999</v>
      </c>
      <c r="H33" s="24">
        <v>225</v>
      </c>
      <c r="I33" s="48">
        <v>43</v>
      </c>
      <c r="J33" s="5">
        <v>0</v>
      </c>
      <c r="K33" s="5">
        <v>20</v>
      </c>
      <c r="L33" s="29">
        <f t="shared" si="3"/>
        <v>288</v>
      </c>
    </row>
    <row r="34" spans="1:12" x14ac:dyDescent="0.3">
      <c r="A34" s="21" t="s">
        <v>652</v>
      </c>
      <c r="B34" s="21">
        <v>24</v>
      </c>
      <c r="C34" s="24">
        <v>25</v>
      </c>
      <c r="D34" s="43">
        <v>29.17</v>
      </c>
      <c r="E34" s="5">
        <v>33.33</v>
      </c>
      <c r="F34" s="12">
        <v>16.670000000000002</v>
      </c>
      <c r="G34" s="25">
        <f t="shared" si="4"/>
        <v>26.0425</v>
      </c>
      <c r="H34" s="24">
        <v>476</v>
      </c>
      <c r="I34" s="48">
        <v>283</v>
      </c>
      <c r="J34" s="5">
        <v>160</v>
      </c>
      <c r="K34" s="5">
        <v>87</v>
      </c>
      <c r="L34" s="29">
        <f t="shared" si="3"/>
        <v>1006</v>
      </c>
    </row>
    <row r="35" spans="1:12" ht="15" thickBot="1" x14ac:dyDescent="0.35">
      <c r="A35" s="22" t="s">
        <v>656</v>
      </c>
      <c r="B35" s="23">
        <f>SUM(B4:B34)</f>
        <v>796</v>
      </c>
      <c r="C35" s="26">
        <f>AVERAGE(C4:C34)</f>
        <v>32.52870967741935</v>
      </c>
      <c r="D35" s="27">
        <f>AVERAGE(D4:D34)</f>
        <v>31.619032258064511</v>
      </c>
      <c r="E35" s="30">
        <f>AVERAGE(E4:E34)</f>
        <v>26.344838709677422</v>
      </c>
      <c r="F35" s="27">
        <f>AVERAGE(F4:F34)</f>
        <v>26.944516129032255</v>
      </c>
      <c r="G35" s="28">
        <f>AVERAGE(G4:G34)</f>
        <v>29.359274193548394</v>
      </c>
      <c r="H35" s="26">
        <f>SUM(H4:H34)</f>
        <v>8812.8100000000013</v>
      </c>
      <c r="I35" s="49">
        <f>SUM(I4:I34)</f>
        <v>12933.299999999997</v>
      </c>
      <c r="J35" s="30">
        <f>SUM(J4:J34)</f>
        <v>6561.4999999999991</v>
      </c>
      <c r="K35" s="30">
        <f>SUM(K4:K34)</f>
        <v>6770.2600000000011</v>
      </c>
      <c r="L35" s="31">
        <f>SUM(L4:L34)</f>
        <v>35077.870000000003</v>
      </c>
    </row>
  </sheetData>
  <mergeCells count="3">
    <mergeCell ref="C2:G2"/>
    <mergeCell ref="H2:L2"/>
    <mergeCell ref="A1:L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67D3-0283-4D72-BAC1-97301A079DD6}">
  <dimension ref="A1:F33"/>
  <sheetViews>
    <sheetView topLeftCell="A5" workbookViewId="0">
      <selection activeCell="A3" sqref="A3:B26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798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799</v>
      </c>
      <c r="B3" s="12">
        <v>3</v>
      </c>
      <c r="C3" s="12"/>
      <c r="D3" s="53"/>
      <c r="E3" s="12"/>
      <c r="F3" s="56">
        <f>SUM(B3:E3)</f>
        <v>3</v>
      </c>
    </row>
    <row r="4" spans="1:6" x14ac:dyDescent="0.3">
      <c r="A4" s="5" t="s">
        <v>800</v>
      </c>
      <c r="B4" s="12"/>
      <c r="C4" s="12"/>
      <c r="D4" s="53"/>
      <c r="E4" s="12"/>
      <c r="F4" s="56"/>
    </row>
    <row r="5" spans="1:6" x14ac:dyDescent="0.3">
      <c r="A5" s="5" t="s">
        <v>801</v>
      </c>
      <c r="B5" s="12">
        <v>22.2</v>
      </c>
      <c r="C5" s="12"/>
      <c r="D5" s="53"/>
      <c r="E5" s="12"/>
      <c r="F5" s="56">
        <f>SUM(B5:E5)</f>
        <v>22.2</v>
      </c>
    </row>
    <row r="6" spans="1:6" x14ac:dyDescent="0.3">
      <c r="A6" s="5" t="s">
        <v>802</v>
      </c>
      <c r="B6" s="12">
        <v>5</v>
      </c>
      <c r="C6" s="12"/>
      <c r="D6" s="53"/>
      <c r="E6" s="12"/>
      <c r="F6" s="56">
        <f>SUM(B6:E6)</f>
        <v>5</v>
      </c>
    </row>
    <row r="7" spans="1:6" x14ac:dyDescent="0.3">
      <c r="A7" s="5" t="s">
        <v>803</v>
      </c>
      <c r="B7" s="12">
        <v>6.5</v>
      </c>
      <c r="C7" s="12"/>
      <c r="D7" s="53"/>
      <c r="E7" s="12"/>
      <c r="F7" s="56">
        <f>SUM(B7:E7)</f>
        <v>6.5</v>
      </c>
    </row>
    <row r="8" spans="1:6" x14ac:dyDescent="0.3">
      <c r="A8" s="5" t="s">
        <v>804</v>
      </c>
      <c r="B8" s="12">
        <v>20</v>
      </c>
      <c r="C8" s="12"/>
      <c r="D8" s="53"/>
      <c r="E8" s="12"/>
      <c r="F8" s="56">
        <f>SUM(B8:E8)</f>
        <v>20</v>
      </c>
    </row>
    <row r="9" spans="1:6" x14ac:dyDescent="0.3">
      <c r="A9" s="5" t="s">
        <v>805</v>
      </c>
      <c r="B9" s="12"/>
      <c r="C9" s="12"/>
      <c r="D9" s="53"/>
      <c r="E9" s="12"/>
      <c r="F9" s="56"/>
    </row>
    <row r="10" spans="1:6" x14ac:dyDescent="0.3">
      <c r="A10" s="5" t="s">
        <v>806</v>
      </c>
      <c r="B10" s="12"/>
      <c r="C10" s="12"/>
      <c r="D10" s="53"/>
      <c r="E10" s="12"/>
      <c r="F10" s="56"/>
    </row>
    <row r="11" spans="1:6" x14ac:dyDescent="0.3">
      <c r="A11" s="5" t="s">
        <v>807</v>
      </c>
      <c r="B11" s="12"/>
      <c r="C11" s="12"/>
      <c r="D11" s="53"/>
      <c r="E11" s="12"/>
      <c r="F11" s="56"/>
    </row>
    <row r="12" spans="1:6" x14ac:dyDescent="0.3">
      <c r="A12" s="5" t="s">
        <v>808</v>
      </c>
      <c r="B12" s="12">
        <v>16</v>
      </c>
      <c r="C12" s="12"/>
      <c r="D12" s="53"/>
      <c r="E12" s="12"/>
      <c r="F12" s="56">
        <f>SUM(B12:E12)</f>
        <v>16</v>
      </c>
    </row>
    <row r="13" spans="1:6" x14ac:dyDescent="0.3">
      <c r="A13" s="5" t="s">
        <v>809</v>
      </c>
      <c r="B13" s="12"/>
      <c r="C13" s="12"/>
      <c r="D13" s="53"/>
      <c r="E13" s="12"/>
      <c r="F13" s="56"/>
    </row>
    <row r="14" spans="1:6" x14ac:dyDescent="0.3">
      <c r="A14" s="5" t="s">
        <v>810</v>
      </c>
      <c r="B14" s="12">
        <v>29</v>
      </c>
      <c r="C14" s="12"/>
      <c r="D14" s="53"/>
      <c r="E14" s="12"/>
      <c r="F14" s="56">
        <f>SUM(B14:E14)</f>
        <v>29</v>
      </c>
    </row>
    <row r="15" spans="1:6" x14ac:dyDescent="0.3">
      <c r="A15" s="5" t="s">
        <v>811</v>
      </c>
      <c r="B15" s="12">
        <v>40</v>
      </c>
      <c r="C15" s="12"/>
      <c r="D15" s="53"/>
      <c r="E15" s="12"/>
      <c r="F15" s="56">
        <f>SUM(B15:E15)</f>
        <v>40</v>
      </c>
    </row>
    <row r="16" spans="1:6" x14ac:dyDescent="0.3">
      <c r="A16" s="5" t="s">
        <v>812</v>
      </c>
      <c r="B16" s="12"/>
      <c r="C16" s="12"/>
      <c r="D16" s="53"/>
      <c r="E16" s="12"/>
      <c r="F16" s="56"/>
    </row>
    <row r="17" spans="1:6" x14ac:dyDescent="0.3">
      <c r="A17" s="5" t="s">
        <v>813</v>
      </c>
      <c r="B17" s="12"/>
      <c r="C17" s="12"/>
      <c r="D17" s="53"/>
      <c r="E17" s="12"/>
      <c r="F17" s="56"/>
    </row>
    <row r="18" spans="1:6" x14ac:dyDescent="0.3">
      <c r="A18" s="5" t="s">
        <v>814</v>
      </c>
      <c r="B18" s="12">
        <v>7</v>
      </c>
      <c r="C18" s="12"/>
      <c r="D18" s="53"/>
      <c r="E18" s="12"/>
      <c r="F18" s="56">
        <f>SUM(B18:E18)</f>
        <v>7</v>
      </c>
    </row>
    <row r="19" spans="1:6" x14ac:dyDescent="0.3">
      <c r="A19" s="5" t="s">
        <v>815</v>
      </c>
      <c r="B19" s="12"/>
      <c r="C19" s="12"/>
      <c r="D19" s="53"/>
      <c r="E19" s="12"/>
      <c r="F19" s="56"/>
    </row>
    <row r="20" spans="1:6" x14ac:dyDescent="0.3">
      <c r="A20" s="5" t="s">
        <v>816</v>
      </c>
      <c r="B20" s="12"/>
      <c r="C20" s="12"/>
      <c r="D20" s="53"/>
      <c r="E20" s="12"/>
      <c r="F20" s="56"/>
    </row>
    <row r="21" spans="1:6" x14ac:dyDescent="0.3">
      <c r="A21" s="5" t="s">
        <v>817</v>
      </c>
      <c r="B21" s="12"/>
      <c r="C21" s="12"/>
      <c r="D21" s="53"/>
      <c r="E21" s="12"/>
      <c r="F21" s="56"/>
    </row>
    <row r="22" spans="1:6" x14ac:dyDescent="0.3">
      <c r="A22" s="5" t="s">
        <v>818</v>
      </c>
      <c r="B22" s="12"/>
      <c r="C22" s="12"/>
      <c r="D22" s="53"/>
      <c r="E22" s="12"/>
      <c r="F22" s="56"/>
    </row>
    <row r="23" spans="1:6" x14ac:dyDescent="0.3">
      <c r="A23" s="5" t="s">
        <v>819</v>
      </c>
      <c r="B23" s="12"/>
      <c r="C23" s="12"/>
      <c r="D23" s="53"/>
      <c r="E23" s="12"/>
      <c r="F23" s="56"/>
    </row>
    <row r="24" spans="1:6" x14ac:dyDescent="0.3">
      <c r="A24" s="5" t="s">
        <v>820</v>
      </c>
      <c r="B24" s="12"/>
      <c r="C24" s="12"/>
      <c r="D24" s="53"/>
      <c r="E24" s="12"/>
      <c r="F24" s="56"/>
    </row>
    <row r="25" spans="1:6" x14ac:dyDescent="0.3">
      <c r="A25" s="5" t="s">
        <v>821</v>
      </c>
      <c r="B25" s="12">
        <v>52.5</v>
      </c>
      <c r="C25" s="12"/>
      <c r="D25" s="53"/>
      <c r="E25" s="12"/>
      <c r="F25" s="56">
        <f>SUM(B25:E25)</f>
        <v>52.5</v>
      </c>
    </row>
    <row r="26" spans="1:6" x14ac:dyDescent="0.3">
      <c r="A26" s="5" t="s">
        <v>822</v>
      </c>
      <c r="B26" s="12"/>
      <c r="C26" s="12"/>
      <c r="D26" s="53"/>
      <c r="E26" s="12"/>
      <c r="F26" s="56"/>
    </row>
    <row r="27" spans="1:6" x14ac:dyDescent="0.3">
      <c r="A27" s="5"/>
      <c r="B27" s="12"/>
      <c r="C27" s="12"/>
      <c r="D27" s="53"/>
      <c r="E27" s="12"/>
      <c r="F27" s="56"/>
    </row>
    <row r="28" spans="1:6" x14ac:dyDescent="0.3">
      <c r="A28" s="5"/>
      <c r="B28" s="12"/>
      <c r="C28" s="12"/>
      <c r="D28" s="53"/>
      <c r="E28" s="12"/>
      <c r="F28" s="56"/>
    </row>
    <row r="29" spans="1:6" x14ac:dyDescent="0.3">
      <c r="A29" s="5" t="s">
        <v>25</v>
      </c>
      <c r="B29" s="12">
        <v>4</v>
      </c>
      <c r="C29" s="12"/>
      <c r="D29" s="53"/>
      <c r="E29" s="12"/>
      <c r="F29" s="56">
        <f>SUM(B29:E29)</f>
        <v>4</v>
      </c>
    </row>
    <row r="30" spans="1:6" x14ac:dyDescent="0.3">
      <c r="B30" s="57">
        <f>SUM(B3:B29)</f>
        <v>205.2</v>
      </c>
      <c r="C30" s="57"/>
      <c r="D30" s="57"/>
      <c r="E30" s="57"/>
      <c r="F30" s="57">
        <f>SUM(F3:F29)</f>
        <v>205.2</v>
      </c>
    </row>
    <row r="31" spans="1:6" x14ac:dyDescent="0.3">
      <c r="B31" s="6" t="s">
        <v>27</v>
      </c>
      <c r="C31" s="6" t="s">
        <v>709</v>
      </c>
      <c r="D31" s="59" t="s">
        <v>713</v>
      </c>
      <c r="E31" s="6" t="s">
        <v>28</v>
      </c>
      <c r="F31" s="60" t="s">
        <v>29</v>
      </c>
    </row>
    <row r="32" spans="1:6" x14ac:dyDescent="0.3">
      <c r="A32" s="7" t="s">
        <v>658</v>
      </c>
      <c r="B32" s="8">
        <v>10</v>
      </c>
      <c r="C32" s="8"/>
      <c r="D32" s="54"/>
      <c r="E32" s="8"/>
      <c r="F32" s="8"/>
    </row>
    <row r="33" spans="1:6" x14ac:dyDescent="0.3">
      <c r="A33" s="7" t="s">
        <v>26</v>
      </c>
      <c r="B33" s="9">
        <f>B32/24</f>
        <v>0.41666666666666669</v>
      </c>
      <c r="C33" s="9">
        <f>C32/24</f>
        <v>0</v>
      </c>
      <c r="D33" s="55">
        <f>D32/24</f>
        <v>0</v>
      </c>
      <c r="E33" s="9">
        <f>E32/24</f>
        <v>0</v>
      </c>
      <c r="F33" s="9">
        <f>AVERAGE(B33:E33)</f>
        <v>0.10416666666666667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0C14-68FA-45C1-9A88-4FC8619F3403}">
  <dimension ref="A1:F28"/>
  <sheetViews>
    <sheetView workbookViewId="0">
      <selection activeCell="A3" sqref="A3:B23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881</v>
      </c>
    </row>
    <row r="2" spans="1:6" x14ac:dyDescent="0.3">
      <c r="A2" s="2" t="s">
        <v>0</v>
      </c>
      <c r="B2" s="3" t="s">
        <v>3</v>
      </c>
      <c r="C2" s="4" t="s">
        <v>708</v>
      </c>
      <c r="D2" s="52" t="s">
        <v>715</v>
      </c>
      <c r="E2" s="4" t="s">
        <v>1</v>
      </c>
      <c r="F2" s="56" t="s">
        <v>2</v>
      </c>
    </row>
    <row r="3" spans="1:6" x14ac:dyDescent="0.3">
      <c r="A3" s="5" t="s">
        <v>4</v>
      </c>
      <c r="B3" s="12">
        <v>25.2</v>
      </c>
      <c r="C3" s="12"/>
      <c r="D3" s="53"/>
      <c r="E3" s="12"/>
      <c r="F3" s="56">
        <f>SUM(B3:E3)</f>
        <v>25.2</v>
      </c>
    </row>
    <row r="4" spans="1:6" x14ac:dyDescent="0.3">
      <c r="A4" s="5" t="s">
        <v>5</v>
      </c>
      <c r="B4" s="12">
        <v>25.2</v>
      </c>
      <c r="C4" s="12"/>
      <c r="D4" s="53"/>
      <c r="E4" s="12"/>
      <c r="F4" s="56">
        <f>SUM(B4:E4)</f>
        <v>25.2</v>
      </c>
    </row>
    <row r="5" spans="1:6" x14ac:dyDescent="0.3">
      <c r="A5" s="5" t="s">
        <v>6</v>
      </c>
      <c r="B5" s="12">
        <v>10</v>
      </c>
      <c r="C5" s="12"/>
      <c r="D5" s="53"/>
      <c r="E5" s="12"/>
      <c r="F5" s="56">
        <f>SUM(B5:E5)</f>
        <v>10</v>
      </c>
    </row>
    <row r="6" spans="1:6" x14ac:dyDescent="0.3">
      <c r="A6" s="5" t="s">
        <v>7</v>
      </c>
      <c r="B6" s="12"/>
      <c r="C6" s="12"/>
      <c r="D6" s="53"/>
      <c r="E6" s="12"/>
      <c r="F6" s="56"/>
    </row>
    <row r="7" spans="1:6" x14ac:dyDescent="0.3">
      <c r="A7" s="5" t="s">
        <v>8</v>
      </c>
      <c r="B7" s="12">
        <v>5.5</v>
      </c>
      <c r="C7" s="12"/>
      <c r="D7" s="53"/>
      <c r="E7" s="12"/>
      <c r="F7" s="56">
        <f>SUM(B7:E7)</f>
        <v>5.5</v>
      </c>
    </row>
    <row r="8" spans="1:6" x14ac:dyDescent="0.3">
      <c r="A8" s="5" t="s">
        <v>9</v>
      </c>
      <c r="B8" s="12">
        <v>12</v>
      </c>
      <c r="C8" s="12"/>
      <c r="D8" s="53"/>
      <c r="E8" s="12"/>
      <c r="F8" s="56">
        <f>SUM(B8:E8)</f>
        <v>12</v>
      </c>
    </row>
    <row r="9" spans="1:6" x14ac:dyDescent="0.3">
      <c r="A9" s="5" t="s">
        <v>10</v>
      </c>
      <c r="B9" s="12"/>
      <c r="C9" s="12"/>
      <c r="D9" s="53"/>
      <c r="E9" s="12"/>
      <c r="F9" s="56"/>
    </row>
    <row r="10" spans="1:6" x14ac:dyDescent="0.3">
      <c r="A10" s="5" t="s">
        <v>11</v>
      </c>
      <c r="B10" s="12">
        <v>22.5</v>
      </c>
      <c r="C10" s="12"/>
      <c r="D10" s="53"/>
      <c r="E10" s="12"/>
      <c r="F10" s="56">
        <f>SUM(B10:E10)</f>
        <v>22.5</v>
      </c>
    </row>
    <row r="11" spans="1:6" x14ac:dyDescent="0.3">
      <c r="A11" s="5" t="s">
        <v>12</v>
      </c>
      <c r="B11" s="12">
        <v>19.2</v>
      </c>
      <c r="C11" s="12"/>
      <c r="D11" s="53"/>
      <c r="E11" s="12"/>
      <c r="F11" s="56">
        <f>SUM(B11:E11)</f>
        <v>19.2</v>
      </c>
    </row>
    <row r="12" spans="1:6" x14ac:dyDescent="0.3">
      <c r="A12" s="5" t="s">
        <v>13</v>
      </c>
      <c r="B12" s="12"/>
      <c r="C12" s="12"/>
      <c r="D12" s="53"/>
      <c r="E12" s="12"/>
      <c r="F12" s="56"/>
    </row>
    <row r="13" spans="1:6" x14ac:dyDescent="0.3">
      <c r="A13" s="5" t="s">
        <v>14</v>
      </c>
      <c r="B13" s="12"/>
      <c r="C13" s="12"/>
      <c r="D13" s="53"/>
      <c r="E13" s="12"/>
      <c r="F13" s="56"/>
    </row>
    <row r="14" spans="1:6" x14ac:dyDescent="0.3">
      <c r="A14" s="5" t="s">
        <v>15</v>
      </c>
      <c r="B14" s="12">
        <v>5</v>
      </c>
      <c r="C14" s="12"/>
      <c r="D14" s="53"/>
      <c r="E14" s="12"/>
      <c r="F14" s="56">
        <f>SUM(B14:E14)</f>
        <v>5</v>
      </c>
    </row>
    <row r="15" spans="1:6" x14ac:dyDescent="0.3">
      <c r="A15" s="5" t="s">
        <v>16</v>
      </c>
      <c r="B15" s="12">
        <v>70</v>
      </c>
      <c r="C15" s="12"/>
      <c r="D15" s="53"/>
      <c r="E15" s="12"/>
      <c r="F15" s="56">
        <f>SUM(B15:E15)</f>
        <v>70</v>
      </c>
    </row>
    <row r="16" spans="1:6" x14ac:dyDescent="0.3">
      <c r="A16" s="5" t="s">
        <v>17</v>
      </c>
      <c r="B16" s="12">
        <v>62</v>
      </c>
      <c r="C16" s="12"/>
      <c r="D16" s="53"/>
      <c r="E16" s="12"/>
      <c r="F16" s="56">
        <f>SUM(B16:E16)</f>
        <v>62</v>
      </c>
    </row>
    <row r="17" spans="1:6" x14ac:dyDescent="0.3">
      <c r="A17" s="5" t="s">
        <v>18</v>
      </c>
      <c r="B17" s="12"/>
      <c r="C17" s="12"/>
      <c r="D17" s="53"/>
      <c r="E17" s="12"/>
      <c r="F17" s="56"/>
    </row>
    <row r="18" spans="1:6" x14ac:dyDescent="0.3">
      <c r="A18" s="5" t="s">
        <v>19</v>
      </c>
      <c r="B18" s="12"/>
      <c r="C18" s="12"/>
      <c r="D18" s="53"/>
      <c r="E18" s="12"/>
      <c r="F18" s="56"/>
    </row>
    <row r="19" spans="1:6" x14ac:dyDescent="0.3">
      <c r="A19" s="5" t="s">
        <v>20</v>
      </c>
      <c r="B19" s="12"/>
      <c r="C19" s="12"/>
      <c r="D19" s="53"/>
      <c r="E19" s="12"/>
      <c r="F19" s="56"/>
    </row>
    <row r="20" spans="1:6" x14ac:dyDescent="0.3">
      <c r="A20" s="5" t="s">
        <v>21</v>
      </c>
      <c r="B20" s="12">
        <v>36</v>
      </c>
      <c r="C20" s="12"/>
      <c r="D20" s="53"/>
      <c r="E20" s="12"/>
      <c r="F20" s="56">
        <f>SUM(B20:E20)</f>
        <v>36</v>
      </c>
    </row>
    <row r="21" spans="1:6" x14ac:dyDescent="0.3">
      <c r="A21" s="5" t="s">
        <v>22</v>
      </c>
      <c r="B21" s="12">
        <f>SUM(3)</f>
        <v>3</v>
      </c>
      <c r="C21" s="12"/>
      <c r="D21" s="53"/>
      <c r="E21" s="12"/>
      <c r="F21" s="56">
        <f>SUM(B21:E21)</f>
        <v>3</v>
      </c>
    </row>
    <row r="22" spans="1:6" x14ac:dyDescent="0.3">
      <c r="A22" s="5" t="s">
        <v>23</v>
      </c>
      <c r="B22" s="12">
        <v>20</v>
      </c>
      <c r="C22" s="12"/>
      <c r="D22" s="53"/>
      <c r="E22" s="12"/>
      <c r="F22" s="56">
        <f>SUM(B22:E22)</f>
        <v>20</v>
      </c>
    </row>
    <row r="23" spans="1:6" x14ac:dyDescent="0.3">
      <c r="A23" s="5" t="s">
        <v>24</v>
      </c>
      <c r="B23" s="12"/>
      <c r="C23" s="12"/>
      <c r="D23" s="53"/>
      <c r="E23" s="12"/>
      <c r="F23" s="56"/>
    </row>
    <row r="24" spans="1:6" x14ac:dyDescent="0.3">
      <c r="A24" s="5" t="s">
        <v>25</v>
      </c>
      <c r="B24" s="12">
        <v>5</v>
      </c>
      <c r="C24" s="12"/>
      <c r="D24" s="53"/>
      <c r="E24" s="12"/>
      <c r="F24" s="56">
        <f>SUM(B24:E24)</f>
        <v>5</v>
      </c>
    </row>
    <row r="25" spans="1:6" x14ac:dyDescent="0.3">
      <c r="B25" s="57">
        <f>SUM(B3:B24)</f>
        <v>320.60000000000002</v>
      </c>
      <c r="C25" s="57">
        <f>SUM(C3:C24)</f>
        <v>0</v>
      </c>
      <c r="D25" s="57">
        <f>SUM(D3:D24)</f>
        <v>0</v>
      </c>
      <c r="E25" s="57">
        <f>SUM(E3:E24)</f>
        <v>0</v>
      </c>
      <c r="F25" s="57">
        <f>SUM(B25:D25)</f>
        <v>320.60000000000002</v>
      </c>
    </row>
    <row r="26" spans="1:6" x14ac:dyDescent="0.3">
      <c r="B26" s="6" t="s">
        <v>27</v>
      </c>
      <c r="C26" s="6" t="s">
        <v>709</v>
      </c>
      <c r="D26" s="59" t="s">
        <v>713</v>
      </c>
      <c r="E26" s="6" t="s">
        <v>28</v>
      </c>
      <c r="F26" s="60" t="s">
        <v>29</v>
      </c>
    </row>
    <row r="27" spans="1:6" x14ac:dyDescent="0.3">
      <c r="A27" s="7" t="s">
        <v>658</v>
      </c>
      <c r="B27" s="8">
        <v>13</v>
      </c>
      <c r="C27" s="8"/>
      <c r="D27" s="54"/>
      <c r="E27" s="8"/>
      <c r="F27" s="8"/>
    </row>
    <row r="28" spans="1:6" x14ac:dyDescent="0.3">
      <c r="A28" s="7" t="s">
        <v>26</v>
      </c>
      <c r="B28" s="9">
        <f>B27/21</f>
        <v>0.61904761904761907</v>
      </c>
      <c r="C28" s="9">
        <f>C27/21</f>
        <v>0</v>
      </c>
      <c r="D28" s="55">
        <f>D27/21</f>
        <v>0</v>
      </c>
      <c r="E28" s="9">
        <f>E27/21</f>
        <v>0</v>
      </c>
      <c r="F28" s="9">
        <f>AVERAGE(B28:E28)</f>
        <v>0.15476190476190477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4063-E74C-4CE5-BACB-7D89A412C0B2}">
  <dimension ref="A1:F29"/>
  <sheetViews>
    <sheetView workbookViewId="0">
      <selection activeCell="A3" sqref="A3:B23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880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715</v>
      </c>
      <c r="F2" s="10" t="s">
        <v>2</v>
      </c>
    </row>
    <row r="3" spans="1:6" x14ac:dyDescent="0.3">
      <c r="A3" s="5" t="s">
        <v>30</v>
      </c>
      <c r="B3" s="12"/>
      <c r="C3" s="12"/>
      <c r="D3" s="12"/>
      <c r="E3" s="12"/>
      <c r="F3" s="10"/>
    </row>
    <row r="4" spans="1:6" x14ac:dyDescent="0.3">
      <c r="A4" s="5" t="s">
        <v>31</v>
      </c>
      <c r="B4" s="12">
        <v>25</v>
      </c>
      <c r="C4" s="12"/>
      <c r="D4" s="12"/>
      <c r="E4" s="12"/>
      <c r="F4" s="10">
        <f>SUM(B4:E4)</f>
        <v>25</v>
      </c>
    </row>
    <row r="5" spans="1:6" x14ac:dyDescent="0.3">
      <c r="A5" s="5" t="s">
        <v>32</v>
      </c>
      <c r="B5" s="12"/>
      <c r="C5" s="12"/>
      <c r="D5" s="12"/>
      <c r="E5" s="12"/>
      <c r="F5" s="10"/>
    </row>
    <row r="6" spans="1:6" x14ac:dyDescent="0.3">
      <c r="A6" s="5" t="s">
        <v>33</v>
      </c>
      <c r="B6" s="12"/>
      <c r="C6" s="12"/>
      <c r="D6" s="12"/>
      <c r="E6" s="12"/>
      <c r="F6" s="10"/>
    </row>
    <row r="7" spans="1:6" x14ac:dyDescent="0.3">
      <c r="A7" s="5" t="s">
        <v>34</v>
      </c>
      <c r="B7" s="12"/>
      <c r="C7" s="12"/>
      <c r="D7" s="12"/>
      <c r="E7" s="12"/>
      <c r="F7" s="10"/>
    </row>
    <row r="8" spans="1:6" x14ac:dyDescent="0.3">
      <c r="A8" s="5" t="s">
        <v>35</v>
      </c>
      <c r="B8" s="12">
        <v>6.2</v>
      </c>
      <c r="C8" s="12"/>
      <c r="D8" s="12"/>
      <c r="E8" s="12"/>
      <c r="F8" s="10">
        <f>SUM(B8:E8)</f>
        <v>6.2</v>
      </c>
    </row>
    <row r="9" spans="1:6" x14ac:dyDescent="0.3">
      <c r="A9" s="5" t="s">
        <v>36</v>
      </c>
      <c r="B9" s="12"/>
      <c r="C9" s="12"/>
      <c r="D9" s="12"/>
      <c r="E9" s="12"/>
      <c r="F9" s="10"/>
    </row>
    <row r="10" spans="1:6" x14ac:dyDescent="0.3">
      <c r="A10" s="5" t="s">
        <v>37</v>
      </c>
      <c r="B10" s="12"/>
      <c r="C10" s="12"/>
      <c r="D10" s="12"/>
      <c r="E10" s="12"/>
      <c r="F10" s="10"/>
    </row>
    <row r="11" spans="1:6" x14ac:dyDescent="0.3">
      <c r="A11" s="5" t="s">
        <v>38</v>
      </c>
      <c r="B11" s="12"/>
      <c r="C11" s="12"/>
      <c r="D11" s="12"/>
      <c r="E11" s="12"/>
      <c r="F11" s="10"/>
    </row>
    <row r="12" spans="1:6" x14ac:dyDescent="0.3">
      <c r="A12" s="5" t="s">
        <v>39</v>
      </c>
      <c r="B12" s="12">
        <v>40</v>
      </c>
      <c r="C12" s="12"/>
      <c r="D12" s="12"/>
      <c r="E12" s="12"/>
      <c r="F12" s="10">
        <f>SUM(B12:E12)</f>
        <v>40</v>
      </c>
    </row>
    <row r="13" spans="1:6" x14ac:dyDescent="0.3">
      <c r="A13" s="5" t="s">
        <v>40</v>
      </c>
      <c r="B13" s="12"/>
      <c r="C13" s="12"/>
      <c r="D13" s="12"/>
      <c r="E13" s="12"/>
      <c r="F13" s="10"/>
    </row>
    <row r="14" spans="1:6" x14ac:dyDescent="0.3">
      <c r="A14" s="5" t="s">
        <v>41</v>
      </c>
      <c r="B14" s="12">
        <v>10</v>
      </c>
      <c r="C14" s="12"/>
      <c r="D14" s="12"/>
      <c r="E14" s="12"/>
      <c r="F14" s="10">
        <f>SUM(B14:E14)</f>
        <v>10</v>
      </c>
    </row>
    <row r="15" spans="1:6" x14ac:dyDescent="0.3">
      <c r="A15" s="5" t="s">
        <v>42</v>
      </c>
      <c r="B15" s="12">
        <v>31</v>
      </c>
      <c r="C15" s="12"/>
      <c r="D15" s="12"/>
      <c r="E15" s="12"/>
      <c r="F15" s="10">
        <f>SUM(B15:E15)</f>
        <v>31</v>
      </c>
    </row>
    <row r="16" spans="1:6" x14ac:dyDescent="0.3">
      <c r="A16" s="5" t="s">
        <v>43</v>
      </c>
      <c r="B16" s="12"/>
      <c r="C16" s="12"/>
      <c r="D16" s="12"/>
      <c r="E16" s="12"/>
      <c r="F16" s="10"/>
    </row>
    <row r="17" spans="1:6" x14ac:dyDescent="0.3">
      <c r="A17" s="5" t="s">
        <v>44</v>
      </c>
      <c r="B17" s="12">
        <v>25</v>
      </c>
      <c r="C17" s="12"/>
      <c r="D17" s="12"/>
      <c r="E17" s="12"/>
      <c r="F17" s="10">
        <f>SUM(B17:E17)</f>
        <v>25</v>
      </c>
    </row>
    <row r="18" spans="1:6" x14ac:dyDescent="0.3">
      <c r="A18" s="5" t="s">
        <v>45</v>
      </c>
      <c r="B18" s="12"/>
      <c r="C18" s="12"/>
      <c r="D18" s="12"/>
      <c r="E18" s="12"/>
      <c r="F18" s="10"/>
    </row>
    <row r="19" spans="1:6" x14ac:dyDescent="0.3">
      <c r="A19" s="5" t="s">
        <v>46</v>
      </c>
      <c r="B19" s="12"/>
      <c r="C19" s="12"/>
      <c r="D19" s="12"/>
      <c r="E19" s="12"/>
      <c r="F19" s="10"/>
    </row>
    <row r="20" spans="1:6" x14ac:dyDescent="0.3">
      <c r="A20" s="5" t="s">
        <v>47</v>
      </c>
      <c r="B20" s="12"/>
      <c r="C20" s="12"/>
      <c r="D20" s="12"/>
      <c r="E20" s="12"/>
      <c r="F20" s="10"/>
    </row>
    <row r="21" spans="1:6" x14ac:dyDescent="0.3">
      <c r="A21" s="5" t="s">
        <v>48</v>
      </c>
      <c r="B21" s="12">
        <v>10</v>
      </c>
      <c r="C21" s="12"/>
      <c r="D21" s="12"/>
      <c r="E21" s="12"/>
      <c r="F21" s="10">
        <f>SUM(B21:E21)</f>
        <v>10</v>
      </c>
    </row>
    <row r="22" spans="1:6" x14ac:dyDescent="0.3">
      <c r="A22" s="5" t="s">
        <v>49</v>
      </c>
      <c r="B22" s="12"/>
      <c r="C22" s="12"/>
      <c r="D22" s="12"/>
      <c r="E22" s="12"/>
      <c r="F22" s="10"/>
    </row>
    <row r="23" spans="1:6" x14ac:dyDescent="0.3">
      <c r="A23" s="5" t="s">
        <v>50</v>
      </c>
      <c r="B23" s="12">
        <v>21</v>
      </c>
      <c r="C23" s="12"/>
      <c r="D23" s="12"/>
      <c r="E23" s="12"/>
      <c r="F23" s="10">
        <f>SUM(B23:E23)</f>
        <v>21</v>
      </c>
    </row>
    <row r="24" spans="1:6" x14ac:dyDescent="0.3">
      <c r="A24" s="5" t="s">
        <v>51</v>
      </c>
      <c r="B24" s="12"/>
      <c r="C24" s="12"/>
      <c r="D24" s="12"/>
      <c r="E24" s="12"/>
      <c r="F24" s="10"/>
    </row>
    <row r="25" spans="1:6" x14ac:dyDescent="0.3">
      <c r="A25" s="5" t="s">
        <v>25</v>
      </c>
      <c r="B25" s="12"/>
      <c r="C25" s="12"/>
      <c r="D25" s="12"/>
      <c r="E25" s="12"/>
      <c r="F25" s="10"/>
    </row>
    <row r="26" spans="1:6" x14ac:dyDescent="0.3">
      <c r="B26" s="14">
        <f>SUM(B3:B25)</f>
        <v>168.2</v>
      </c>
      <c r="C26" s="14"/>
      <c r="D26" s="14"/>
      <c r="E26" s="14"/>
      <c r="F26" s="14">
        <f>SUM(F3:F25)</f>
        <v>168.2</v>
      </c>
    </row>
    <row r="27" spans="1:6" x14ac:dyDescent="0.3">
      <c r="B27" s="6" t="s">
        <v>27</v>
      </c>
      <c r="C27" s="6" t="s">
        <v>709</v>
      </c>
      <c r="D27" s="6" t="s">
        <v>713</v>
      </c>
      <c r="E27" s="6" t="s">
        <v>28</v>
      </c>
      <c r="F27" s="6" t="s">
        <v>29</v>
      </c>
    </row>
    <row r="28" spans="1:6" x14ac:dyDescent="0.3">
      <c r="A28" s="7" t="s">
        <v>658</v>
      </c>
      <c r="B28" s="8">
        <v>8</v>
      </c>
      <c r="C28" s="8"/>
      <c r="D28" s="8"/>
      <c r="E28" s="8"/>
      <c r="F28" s="8"/>
    </row>
    <row r="29" spans="1:6" x14ac:dyDescent="0.3">
      <c r="A29" s="7" t="s">
        <v>26</v>
      </c>
      <c r="B29" s="9">
        <f>B28/22</f>
        <v>0.36363636363636365</v>
      </c>
      <c r="C29" s="9">
        <f>C28/22</f>
        <v>0</v>
      </c>
      <c r="D29" s="9">
        <f>D28/22</f>
        <v>0</v>
      </c>
      <c r="E29" s="9">
        <f>E28/22</f>
        <v>0</v>
      </c>
      <c r="F29" s="9">
        <f>AVERAGE(B29:E29)</f>
        <v>9.0909090909090912E-2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CF02-8B44-46F0-A566-03BA0DC451CB}">
  <dimension ref="A1:F30"/>
  <sheetViews>
    <sheetView workbookViewId="0">
      <selection activeCell="A3" sqref="A3:B24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879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52</v>
      </c>
      <c r="B3" s="12"/>
      <c r="C3" s="12"/>
      <c r="D3" s="12"/>
      <c r="E3" s="12"/>
      <c r="F3" s="10"/>
    </row>
    <row r="4" spans="1:6" x14ac:dyDescent="0.3">
      <c r="A4" s="5" t="s">
        <v>53</v>
      </c>
      <c r="B4" s="12">
        <v>34.9</v>
      </c>
      <c r="C4" s="12"/>
      <c r="D4" s="12"/>
      <c r="E4" s="12"/>
      <c r="F4" s="10">
        <f>SUM(B4:E4)</f>
        <v>34.9</v>
      </c>
    </row>
    <row r="5" spans="1:6" x14ac:dyDescent="0.3">
      <c r="A5" s="5" t="s">
        <v>54</v>
      </c>
      <c r="B5" s="12"/>
      <c r="C5" s="12"/>
      <c r="D5" s="12"/>
      <c r="E5" s="12"/>
      <c r="F5" s="10"/>
    </row>
    <row r="6" spans="1:6" x14ac:dyDescent="0.3">
      <c r="A6" s="5" t="s">
        <v>55</v>
      </c>
      <c r="B6" s="12">
        <v>6.1</v>
      </c>
      <c r="C6" s="12"/>
      <c r="D6" s="12"/>
      <c r="E6" s="12"/>
      <c r="F6" s="10">
        <f>SUM(B6:E6)</f>
        <v>6.1</v>
      </c>
    </row>
    <row r="7" spans="1:6" x14ac:dyDescent="0.3">
      <c r="A7" s="5" t="s">
        <v>56</v>
      </c>
      <c r="B7" s="12">
        <v>7</v>
      </c>
      <c r="C7" s="12"/>
      <c r="D7" s="12"/>
      <c r="E7" s="12"/>
      <c r="F7" s="10">
        <f>SUM(B7:E7)</f>
        <v>7</v>
      </c>
    </row>
    <row r="8" spans="1:6" x14ac:dyDescent="0.3">
      <c r="A8" s="5" t="s">
        <v>57</v>
      </c>
      <c r="B8" s="12"/>
      <c r="C8" s="12"/>
      <c r="D8" s="12"/>
      <c r="E8" s="12"/>
      <c r="F8" s="10"/>
    </row>
    <row r="9" spans="1:6" x14ac:dyDescent="0.3">
      <c r="A9" s="5" t="s">
        <v>58</v>
      </c>
      <c r="B9" s="12"/>
      <c r="C9" s="12"/>
      <c r="D9" s="12"/>
      <c r="E9" s="12"/>
      <c r="F9" s="10"/>
    </row>
    <row r="10" spans="1:6" x14ac:dyDescent="0.3">
      <c r="A10" s="5" t="s">
        <v>59</v>
      </c>
      <c r="B10" s="12">
        <v>3</v>
      </c>
      <c r="C10" s="12"/>
      <c r="D10" s="12"/>
      <c r="E10" s="12"/>
      <c r="F10" s="10">
        <f>SUM(B10:E10)</f>
        <v>3</v>
      </c>
    </row>
    <row r="11" spans="1:6" x14ac:dyDescent="0.3">
      <c r="A11" s="5" t="s">
        <v>60</v>
      </c>
      <c r="B11" s="12"/>
      <c r="C11" s="12"/>
      <c r="D11" s="12"/>
      <c r="E11" s="12"/>
      <c r="F11" s="10"/>
    </row>
    <row r="12" spans="1:6" x14ac:dyDescent="0.3">
      <c r="A12" s="5" t="s">
        <v>61</v>
      </c>
      <c r="B12" s="12">
        <v>15</v>
      </c>
      <c r="C12" s="12"/>
      <c r="D12" s="12"/>
      <c r="E12" s="12"/>
      <c r="F12" s="10">
        <f>SUM(B12:E12)</f>
        <v>15</v>
      </c>
    </row>
    <row r="13" spans="1:6" x14ac:dyDescent="0.3">
      <c r="A13" s="5" t="s">
        <v>62</v>
      </c>
      <c r="B13" s="12">
        <v>12</v>
      </c>
      <c r="C13" s="12"/>
      <c r="D13" s="12"/>
      <c r="E13" s="12"/>
      <c r="F13" s="10">
        <f>SUM(B13:E13)</f>
        <v>12</v>
      </c>
    </row>
    <row r="14" spans="1:6" x14ac:dyDescent="0.3">
      <c r="A14" s="5" t="s">
        <v>63</v>
      </c>
      <c r="B14" s="12">
        <v>40</v>
      </c>
      <c r="C14" s="12"/>
      <c r="D14" s="12"/>
      <c r="E14" s="12"/>
      <c r="F14" s="10">
        <f>SUM(B14:E14)</f>
        <v>40</v>
      </c>
    </row>
    <row r="15" spans="1:6" x14ac:dyDescent="0.3">
      <c r="A15" s="5" t="s">
        <v>64</v>
      </c>
      <c r="B15" s="12"/>
      <c r="C15" s="12"/>
      <c r="D15" s="12"/>
      <c r="E15" s="12"/>
      <c r="F15" s="10"/>
    </row>
    <row r="16" spans="1:6" x14ac:dyDescent="0.3">
      <c r="A16" s="5" t="s">
        <v>65</v>
      </c>
      <c r="B16" s="12"/>
      <c r="C16" s="12"/>
      <c r="D16" s="12"/>
      <c r="E16" s="12"/>
      <c r="F16" s="10"/>
    </row>
    <row r="17" spans="1:6" x14ac:dyDescent="0.3">
      <c r="A17" s="5" t="s">
        <v>66</v>
      </c>
      <c r="B17" s="12">
        <v>5</v>
      </c>
      <c r="C17" s="12"/>
      <c r="D17" s="12"/>
      <c r="E17" s="12"/>
      <c r="F17" s="10">
        <f>SUM(B17:E17)</f>
        <v>5</v>
      </c>
    </row>
    <row r="18" spans="1:6" x14ac:dyDescent="0.3">
      <c r="A18" s="5" t="s">
        <v>67</v>
      </c>
      <c r="B18" s="12">
        <v>10</v>
      </c>
      <c r="C18" s="12"/>
      <c r="D18" s="12"/>
      <c r="E18" s="12"/>
      <c r="F18" s="10">
        <f>SUM(B18:E18)</f>
        <v>10</v>
      </c>
    </row>
    <row r="19" spans="1:6" x14ac:dyDescent="0.3">
      <c r="A19" s="5" t="s">
        <v>68</v>
      </c>
      <c r="B19" s="12"/>
      <c r="C19" s="12"/>
      <c r="D19" s="12"/>
      <c r="E19" s="12"/>
      <c r="F19" s="10"/>
    </row>
    <row r="20" spans="1:6" x14ac:dyDescent="0.3">
      <c r="A20" s="5" t="s">
        <v>69</v>
      </c>
      <c r="B20" s="12"/>
      <c r="C20" s="12"/>
      <c r="D20" s="12"/>
      <c r="E20" s="12"/>
      <c r="F20" s="10"/>
    </row>
    <row r="21" spans="1:6" x14ac:dyDescent="0.3">
      <c r="A21" s="5" t="s">
        <v>70</v>
      </c>
      <c r="B21" s="12"/>
      <c r="C21" s="12"/>
      <c r="D21" s="12"/>
      <c r="E21" s="12"/>
      <c r="F21" s="10"/>
    </row>
    <row r="22" spans="1:6" x14ac:dyDescent="0.3">
      <c r="A22" s="5" t="s">
        <v>72</v>
      </c>
      <c r="B22" s="12">
        <v>23</v>
      </c>
      <c r="C22" s="12"/>
      <c r="D22" s="12"/>
      <c r="E22" s="12"/>
      <c r="F22" s="10">
        <f>SUM(B22:E22)</f>
        <v>23</v>
      </c>
    </row>
    <row r="23" spans="1:6" x14ac:dyDescent="0.3">
      <c r="A23" s="5" t="s">
        <v>71</v>
      </c>
      <c r="B23" s="12"/>
      <c r="C23" s="12"/>
      <c r="D23" s="12"/>
      <c r="E23" s="12"/>
      <c r="F23" s="10"/>
    </row>
    <row r="24" spans="1:6" x14ac:dyDescent="0.3">
      <c r="A24" s="5" t="s">
        <v>73</v>
      </c>
      <c r="B24" s="12">
        <v>30</v>
      </c>
      <c r="C24" s="12"/>
      <c r="D24" s="12"/>
      <c r="E24" s="12"/>
      <c r="F24" s="10">
        <f>SUM(B24:E24)</f>
        <v>30</v>
      </c>
    </row>
    <row r="25" spans="1:6" x14ac:dyDescent="0.3">
      <c r="A25" s="5"/>
      <c r="B25" s="12"/>
      <c r="C25" s="12"/>
      <c r="D25" s="12"/>
      <c r="E25" s="12"/>
      <c r="F25" s="10"/>
    </row>
    <row r="26" spans="1:6" x14ac:dyDescent="0.3">
      <c r="A26" s="5" t="s">
        <v>25</v>
      </c>
      <c r="B26" s="12"/>
      <c r="C26" s="12"/>
      <c r="D26" s="12"/>
      <c r="E26" s="12"/>
      <c r="F26" s="10"/>
    </row>
    <row r="27" spans="1:6" x14ac:dyDescent="0.3">
      <c r="B27" s="57">
        <f>SUM(B3:B26)</f>
        <v>186</v>
      </c>
      <c r="C27" s="57">
        <f>SUM(C3:C26)</f>
        <v>0</v>
      </c>
      <c r="D27" s="57">
        <f>SUM(D3:D26)</f>
        <v>0</v>
      </c>
      <c r="E27" s="57">
        <f>SUM(E3:E26)</f>
        <v>0</v>
      </c>
      <c r="F27" s="57">
        <f>SUM(F3:F26)</f>
        <v>186</v>
      </c>
    </row>
    <row r="28" spans="1:6" x14ac:dyDescent="0.3">
      <c r="B28" s="6" t="s">
        <v>27</v>
      </c>
      <c r="C28" s="6" t="s">
        <v>709</v>
      </c>
      <c r="D28" s="6" t="s">
        <v>713</v>
      </c>
      <c r="E28" s="6" t="s">
        <v>28</v>
      </c>
      <c r="F28" s="6" t="s">
        <v>29</v>
      </c>
    </row>
    <row r="29" spans="1:6" x14ac:dyDescent="0.3">
      <c r="A29" s="7" t="s">
        <v>658</v>
      </c>
      <c r="B29" s="8">
        <v>11</v>
      </c>
      <c r="C29" s="8"/>
      <c r="D29" s="8"/>
      <c r="E29" s="8"/>
      <c r="F29" s="8"/>
    </row>
    <row r="30" spans="1:6" x14ac:dyDescent="0.3">
      <c r="A30" s="7" t="s">
        <v>26</v>
      </c>
      <c r="B30" s="9">
        <f>B29/22</f>
        <v>0.5</v>
      </c>
      <c r="C30" s="9">
        <f>C29/22</f>
        <v>0</v>
      </c>
      <c r="D30" s="9">
        <f>D29/22</f>
        <v>0</v>
      </c>
      <c r="E30" s="9">
        <f>E29/22</f>
        <v>0</v>
      </c>
      <c r="F30" s="9">
        <f>AVERAGE(B30:E30)</f>
        <v>0.125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62F7-B114-4F54-8937-0D853AFC0A1D}">
  <dimension ref="A1:F31"/>
  <sheetViews>
    <sheetView topLeftCell="A4" workbookViewId="0">
      <selection activeCell="A3" sqref="A3:B18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878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75</v>
      </c>
      <c r="B3" s="12"/>
      <c r="C3" s="12"/>
      <c r="D3" s="12"/>
      <c r="E3" s="12"/>
      <c r="F3" s="10"/>
    </row>
    <row r="4" spans="1:6" x14ac:dyDescent="0.3">
      <c r="A4" s="5" t="s">
        <v>76</v>
      </c>
      <c r="B4" s="12"/>
      <c r="C4" s="12"/>
      <c r="D4" s="12"/>
      <c r="E4" s="12"/>
      <c r="F4" s="10"/>
    </row>
    <row r="5" spans="1:6" x14ac:dyDescent="0.3">
      <c r="A5" s="5" t="s">
        <v>77</v>
      </c>
      <c r="B5" s="12">
        <v>3</v>
      </c>
      <c r="C5" s="12"/>
      <c r="D5" s="12"/>
      <c r="E5" s="12"/>
      <c r="F5" s="10">
        <f>SUM(B5:E5)</f>
        <v>3</v>
      </c>
    </row>
    <row r="6" spans="1:6" x14ac:dyDescent="0.3">
      <c r="A6" s="5" t="s">
        <v>78</v>
      </c>
      <c r="B6" s="12"/>
      <c r="C6" s="12"/>
      <c r="D6" s="12"/>
      <c r="E6" s="12"/>
      <c r="F6" s="10"/>
    </row>
    <row r="7" spans="1:6" x14ac:dyDescent="0.3">
      <c r="A7" s="5" t="s">
        <v>79</v>
      </c>
      <c r="B7" s="12"/>
      <c r="C7" s="12"/>
      <c r="D7" s="12"/>
      <c r="E7" s="12"/>
      <c r="F7" s="10"/>
    </row>
    <row r="8" spans="1:6" x14ac:dyDescent="0.3">
      <c r="A8" s="5" t="s">
        <v>80</v>
      </c>
      <c r="B8" s="12">
        <v>20</v>
      </c>
      <c r="C8" s="12"/>
      <c r="D8" s="12"/>
      <c r="E8" s="12"/>
      <c r="F8" s="10">
        <f>SUM(B8:E8)</f>
        <v>20</v>
      </c>
    </row>
    <row r="9" spans="1:6" x14ac:dyDescent="0.3">
      <c r="A9" s="5" t="s">
        <v>81</v>
      </c>
      <c r="B9" s="12"/>
      <c r="C9" s="12"/>
      <c r="D9" s="12"/>
      <c r="E9" s="12"/>
      <c r="F9" s="10"/>
    </row>
    <row r="10" spans="1:6" x14ac:dyDescent="0.3">
      <c r="A10" s="5" t="s">
        <v>82</v>
      </c>
      <c r="B10" s="12"/>
      <c r="C10" s="12"/>
      <c r="D10" s="12"/>
      <c r="E10" s="12"/>
      <c r="F10" s="10"/>
    </row>
    <row r="11" spans="1:6" x14ac:dyDescent="0.3">
      <c r="A11" s="5" t="s">
        <v>83</v>
      </c>
      <c r="B11" s="12"/>
      <c r="C11" s="12"/>
      <c r="D11" s="12"/>
      <c r="E11" s="12"/>
      <c r="F11" s="10"/>
    </row>
    <row r="12" spans="1:6" x14ac:dyDescent="0.3">
      <c r="A12" s="5" t="s">
        <v>84</v>
      </c>
      <c r="B12" s="12"/>
      <c r="C12" s="12"/>
      <c r="D12" s="12"/>
      <c r="E12" s="12"/>
      <c r="F12" s="10"/>
    </row>
    <row r="13" spans="1:6" x14ac:dyDescent="0.3">
      <c r="A13" s="5" t="s">
        <v>98</v>
      </c>
      <c r="B13" s="12"/>
      <c r="C13" s="12"/>
      <c r="D13" s="12"/>
      <c r="E13" s="12"/>
      <c r="F13" s="10"/>
    </row>
    <row r="14" spans="1:6" x14ac:dyDescent="0.3">
      <c r="A14" s="5" t="s">
        <v>85</v>
      </c>
      <c r="B14" s="12">
        <v>35</v>
      </c>
      <c r="C14" s="12"/>
      <c r="D14" s="12"/>
      <c r="E14" s="12"/>
      <c r="F14" s="10">
        <f>SUM(B14:E14)</f>
        <v>35</v>
      </c>
    </row>
    <row r="15" spans="1:6" x14ac:dyDescent="0.3">
      <c r="A15" s="5" t="s">
        <v>86</v>
      </c>
      <c r="B15" s="12"/>
      <c r="C15" s="12"/>
      <c r="D15" s="12"/>
      <c r="E15" s="12"/>
      <c r="F15" s="10"/>
    </row>
    <row r="16" spans="1:6" x14ac:dyDescent="0.3">
      <c r="A16" s="5" t="s">
        <v>87</v>
      </c>
      <c r="B16" s="12"/>
      <c r="C16" s="12"/>
      <c r="D16" s="12"/>
      <c r="E16" s="12"/>
      <c r="F16" s="10"/>
    </row>
    <row r="17" spans="1:6" x14ac:dyDescent="0.3">
      <c r="A17" s="5" t="s">
        <v>88</v>
      </c>
      <c r="B17" s="12"/>
      <c r="C17" s="12"/>
      <c r="D17" s="12"/>
      <c r="E17" s="12"/>
      <c r="F17" s="10"/>
    </row>
    <row r="18" spans="1:6" x14ac:dyDescent="0.3">
      <c r="A18" s="5" t="s">
        <v>89</v>
      </c>
      <c r="B18" s="12">
        <v>145</v>
      </c>
      <c r="C18" s="12"/>
      <c r="D18" s="12"/>
      <c r="E18" s="12"/>
      <c r="F18" s="10">
        <f>SUM(B18:E18)</f>
        <v>145</v>
      </c>
    </row>
    <row r="19" spans="1:6" x14ac:dyDescent="0.3">
      <c r="A19" s="5" t="s">
        <v>90</v>
      </c>
      <c r="B19" s="12"/>
      <c r="C19" s="12"/>
      <c r="D19" s="12"/>
      <c r="E19" s="12"/>
      <c r="F19" s="10"/>
    </row>
    <row r="20" spans="1:6" x14ac:dyDescent="0.3">
      <c r="A20" s="5" t="s">
        <v>91</v>
      </c>
      <c r="B20" s="12"/>
      <c r="C20" s="12"/>
      <c r="D20" s="12"/>
      <c r="E20" s="12"/>
      <c r="F20" s="10"/>
    </row>
    <row r="21" spans="1:6" x14ac:dyDescent="0.3">
      <c r="A21" s="5" t="s">
        <v>92</v>
      </c>
      <c r="B21" s="12"/>
      <c r="C21" s="12"/>
      <c r="D21" s="12"/>
      <c r="E21" s="12"/>
      <c r="F21" s="10"/>
    </row>
    <row r="22" spans="1:6" x14ac:dyDescent="0.3">
      <c r="A22" s="5" t="s">
        <v>93</v>
      </c>
      <c r="B22" s="12"/>
      <c r="C22" s="12"/>
      <c r="D22" s="12"/>
      <c r="E22" s="12"/>
      <c r="F22" s="10"/>
    </row>
    <row r="23" spans="1:6" x14ac:dyDescent="0.3">
      <c r="A23" s="5" t="s">
        <v>94</v>
      </c>
      <c r="B23" s="12"/>
      <c r="C23" s="12"/>
      <c r="D23" s="12"/>
      <c r="E23" s="12"/>
      <c r="F23" s="10"/>
    </row>
    <row r="24" spans="1:6" x14ac:dyDescent="0.3">
      <c r="A24" s="5" t="s">
        <v>95</v>
      </c>
      <c r="B24" s="12"/>
      <c r="C24" s="12"/>
      <c r="D24" s="12"/>
      <c r="E24" s="12"/>
      <c r="F24" s="10"/>
    </row>
    <row r="25" spans="1:6" x14ac:dyDescent="0.3">
      <c r="A25" s="5" t="s">
        <v>96</v>
      </c>
      <c r="B25" s="12"/>
      <c r="C25" s="12"/>
      <c r="D25" s="12"/>
      <c r="E25" s="12"/>
      <c r="F25" s="10"/>
    </row>
    <row r="26" spans="1:6" x14ac:dyDescent="0.3">
      <c r="A26" s="5" t="s">
        <v>97</v>
      </c>
      <c r="B26" s="12"/>
      <c r="C26" s="12"/>
      <c r="D26" s="12"/>
      <c r="E26" s="12"/>
      <c r="F26" s="10"/>
    </row>
    <row r="27" spans="1:6" x14ac:dyDescent="0.3">
      <c r="A27" s="5" t="s">
        <v>25</v>
      </c>
      <c r="B27" s="12"/>
      <c r="C27" s="12"/>
      <c r="D27" s="12"/>
      <c r="E27" s="12"/>
      <c r="F27" s="10"/>
    </row>
    <row r="28" spans="1:6" x14ac:dyDescent="0.3">
      <c r="B28" s="57">
        <f>SUM(B3:B27)</f>
        <v>203</v>
      </c>
      <c r="C28" s="57"/>
      <c r="D28" s="57"/>
      <c r="E28" s="57"/>
      <c r="F28" s="57">
        <f>SUM(F3:F27)</f>
        <v>203</v>
      </c>
    </row>
    <row r="29" spans="1:6" x14ac:dyDescent="0.3">
      <c r="B29" s="6" t="s">
        <v>27</v>
      </c>
      <c r="C29" s="6" t="s">
        <v>709</v>
      </c>
      <c r="D29" s="6" t="s">
        <v>713</v>
      </c>
      <c r="E29" s="6" t="s">
        <v>709</v>
      </c>
      <c r="F29" s="6" t="s">
        <v>29</v>
      </c>
    </row>
    <row r="30" spans="1:6" x14ac:dyDescent="0.3">
      <c r="A30" s="7" t="s">
        <v>658</v>
      </c>
      <c r="B30" s="8">
        <v>4</v>
      </c>
      <c r="C30" s="8"/>
      <c r="D30" s="8"/>
      <c r="E30" s="8"/>
      <c r="F30" s="8"/>
    </row>
    <row r="31" spans="1:6" x14ac:dyDescent="0.3">
      <c r="A31" s="7" t="s">
        <v>26</v>
      </c>
      <c r="B31" s="9">
        <f>B30/24</f>
        <v>0.16666666666666666</v>
      </c>
      <c r="C31" s="9">
        <f>C30/24</f>
        <v>0</v>
      </c>
      <c r="D31" s="9">
        <f>D30/24</f>
        <v>0</v>
      </c>
      <c r="E31" s="9">
        <f>E30/24</f>
        <v>0</v>
      </c>
      <c r="F31" s="9">
        <f>AVERAGE(B31:E31)</f>
        <v>4.1666666666666664E-2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3EED-074A-4A39-8F5F-8F11D4FFA79D}">
  <dimension ref="A1:F33"/>
  <sheetViews>
    <sheetView topLeftCell="A5" workbookViewId="0">
      <selection activeCell="A3" sqref="A3:B25"/>
    </sheetView>
  </sheetViews>
  <sheetFormatPr defaultRowHeight="14.4" x14ac:dyDescent="0.3"/>
  <cols>
    <col min="1" max="1" width="40.109375" customWidth="1"/>
  </cols>
  <sheetData>
    <row r="1" spans="1:6" ht="25.8" x14ac:dyDescent="0.5">
      <c r="A1" s="1" t="s">
        <v>876</v>
      </c>
    </row>
    <row r="2" spans="1:6" x14ac:dyDescent="0.3">
      <c r="A2" s="2" t="s">
        <v>0</v>
      </c>
      <c r="B2" s="3" t="s">
        <v>3</v>
      </c>
      <c r="C2" s="4" t="s">
        <v>708</v>
      </c>
      <c r="D2" s="3" t="s">
        <v>715</v>
      </c>
      <c r="E2" s="4" t="s">
        <v>1</v>
      </c>
      <c r="F2" s="10" t="s">
        <v>2</v>
      </c>
    </row>
    <row r="3" spans="1:6" x14ac:dyDescent="0.3">
      <c r="A3" s="5" t="s">
        <v>99</v>
      </c>
      <c r="B3" s="12">
        <v>105</v>
      </c>
      <c r="C3" s="12"/>
      <c r="D3" s="12"/>
      <c r="E3" s="12"/>
      <c r="F3" s="10">
        <f t="shared" ref="F3:F8" si="0">SUM(B3:E3)</f>
        <v>105</v>
      </c>
    </row>
    <row r="4" spans="1:6" x14ac:dyDescent="0.3">
      <c r="A4" s="5" t="s">
        <v>100</v>
      </c>
      <c r="B4" s="12">
        <v>10</v>
      </c>
      <c r="C4" s="12"/>
      <c r="D4" s="12"/>
      <c r="E4" s="12"/>
      <c r="F4" s="10">
        <f t="shared" si="0"/>
        <v>10</v>
      </c>
    </row>
    <row r="5" spans="1:6" x14ac:dyDescent="0.3">
      <c r="A5" s="5" t="s">
        <v>101</v>
      </c>
      <c r="B5" s="12">
        <v>420</v>
      </c>
      <c r="C5" s="12"/>
      <c r="D5" s="12"/>
      <c r="E5" s="12"/>
      <c r="F5" s="10">
        <f t="shared" si="0"/>
        <v>420</v>
      </c>
    </row>
    <row r="6" spans="1:6" x14ac:dyDescent="0.3">
      <c r="A6" s="5" t="s">
        <v>102</v>
      </c>
      <c r="B6" s="12">
        <v>6</v>
      </c>
      <c r="C6" s="12"/>
      <c r="D6" s="12"/>
      <c r="E6" s="12"/>
      <c r="F6" s="10">
        <f t="shared" si="0"/>
        <v>6</v>
      </c>
    </row>
    <row r="7" spans="1:6" x14ac:dyDescent="0.3">
      <c r="A7" s="5" t="s">
        <v>103</v>
      </c>
      <c r="B7" s="12">
        <v>50</v>
      </c>
      <c r="C7" s="12"/>
      <c r="D7" s="12"/>
      <c r="E7" s="12"/>
      <c r="F7" s="10">
        <f t="shared" si="0"/>
        <v>50</v>
      </c>
    </row>
    <row r="8" spans="1:6" x14ac:dyDescent="0.3">
      <c r="A8" s="5" t="s">
        <v>104</v>
      </c>
      <c r="B8" s="12">
        <v>125</v>
      </c>
      <c r="C8" s="12"/>
      <c r="D8" s="12"/>
      <c r="E8" s="12"/>
      <c r="F8" s="10">
        <f t="shared" si="0"/>
        <v>125</v>
      </c>
    </row>
    <row r="9" spans="1:6" x14ac:dyDescent="0.3">
      <c r="A9" s="5" t="s">
        <v>105</v>
      </c>
      <c r="B9" s="12"/>
      <c r="C9" s="12"/>
      <c r="D9" s="12"/>
      <c r="E9" s="12"/>
      <c r="F9" s="10"/>
    </row>
    <row r="10" spans="1:6" x14ac:dyDescent="0.3">
      <c r="A10" s="5" t="s">
        <v>106</v>
      </c>
      <c r="B10" s="12">
        <v>10</v>
      </c>
      <c r="C10" s="12"/>
      <c r="D10" s="12"/>
      <c r="E10" s="12"/>
      <c r="F10" s="10">
        <f t="shared" ref="F10:F16" si="1">SUM(B10:E10)</f>
        <v>10</v>
      </c>
    </row>
    <row r="11" spans="1:6" x14ac:dyDescent="0.3">
      <c r="A11" s="5" t="s">
        <v>107</v>
      </c>
      <c r="B11" s="12">
        <v>7</v>
      </c>
      <c r="C11" s="12"/>
      <c r="D11" s="12"/>
      <c r="E11" s="12"/>
      <c r="F11" s="10">
        <f t="shared" si="1"/>
        <v>7</v>
      </c>
    </row>
    <row r="12" spans="1:6" x14ac:dyDescent="0.3">
      <c r="A12" s="5" t="s">
        <v>108</v>
      </c>
      <c r="B12" s="12">
        <v>5</v>
      </c>
      <c r="C12" s="12"/>
      <c r="D12" s="12"/>
      <c r="E12" s="12"/>
      <c r="F12" s="10">
        <f t="shared" si="1"/>
        <v>5</v>
      </c>
    </row>
    <row r="13" spans="1:6" x14ac:dyDescent="0.3">
      <c r="A13" s="5" t="s">
        <v>109</v>
      </c>
      <c r="B13" s="12">
        <v>115</v>
      </c>
      <c r="C13" s="12"/>
      <c r="D13" s="12"/>
      <c r="E13" s="12"/>
      <c r="F13" s="10">
        <f t="shared" si="1"/>
        <v>115</v>
      </c>
    </row>
    <row r="14" spans="1:6" x14ac:dyDescent="0.3">
      <c r="A14" s="5" t="s">
        <v>110</v>
      </c>
      <c r="B14" s="12">
        <v>64</v>
      </c>
      <c r="C14" s="12"/>
      <c r="D14" s="12"/>
      <c r="E14" s="12"/>
      <c r="F14" s="10">
        <f t="shared" si="1"/>
        <v>64</v>
      </c>
    </row>
    <row r="15" spans="1:6" x14ac:dyDescent="0.3">
      <c r="A15" s="5" t="s">
        <v>111</v>
      </c>
      <c r="B15" s="12">
        <v>30.5</v>
      </c>
      <c r="C15" s="12"/>
      <c r="D15" s="12"/>
      <c r="E15" s="12"/>
      <c r="F15" s="10">
        <f t="shared" si="1"/>
        <v>30.5</v>
      </c>
    </row>
    <row r="16" spans="1:6" x14ac:dyDescent="0.3">
      <c r="A16" s="5" t="s">
        <v>112</v>
      </c>
      <c r="B16" s="12">
        <v>10.3</v>
      </c>
      <c r="C16" s="12"/>
      <c r="D16" s="12"/>
      <c r="E16" s="12"/>
      <c r="F16" s="10">
        <f t="shared" si="1"/>
        <v>10.3</v>
      </c>
    </row>
    <row r="17" spans="1:6" x14ac:dyDescent="0.3">
      <c r="A17" s="5" t="s">
        <v>113</v>
      </c>
      <c r="B17" s="12"/>
      <c r="C17" s="12"/>
      <c r="D17" s="12"/>
      <c r="E17" s="12"/>
      <c r="F17" s="10"/>
    </row>
    <row r="18" spans="1:6" x14ac:dyDescent="0.3">
      <c r="A18" s="5" t="s">
        <v>114</v>
      </c>
      <c r="B18" s="12">
        <v>21.5</v>
      </c>
      <c r="C18" s="12"/>
      <c r="D18" s="12"/>
      <c r="E18" s="12"/>
      <c r="F18" s="10">
        <f>SUM(B18:E18)</f>
        <v>21.5</v>
      </c>
    </row>
    <row r="19" spans="1:6" x14ac:dyDescent="0.3">
      <c r="A19" s="5" t="s">
        <v>115</v>
      </c>
      <c r="B19" s="12">
        <v>100</v>
      </c>
      <c r="C19" s="12"/>
      <c r="D19" s="12"/>
      <c r="E19" s="12"/>
      <c r="F19" s="10">
        <f>SUM(B19:E19)</f>
        <v>100</v>
      </c>
    </row>
    <row r="20" spans="1:6" x14ac:dyDescent="0.3">
      <c r="A20" s="5" t="s">
        <v>116</v>
      </c>
      <c r="B20" s="12"/>
      <c r="C20" s="12"/>
      <c r="D20" s="12"/>
      <c r="E20" s="12"/>
      <c r="F20" s="10"/>
    </row>
    <row r="21" spans="1:6" x14ac:dyDescent="0.3">
      <c r="A21" s="5" t="s">
        <v>117</v>
      </c>
      <c r="B21" s="12">
        <v>90</v>
      </c>
      <c r="C21" s="12"/>
      <c r="D21" s="12"/>
      <c r="E21" s="12"/>
      <c r="F21" s="10">
        <f>SUM(B21:E21)</f>
        <v>90</v>
      </c>
    </row>
    <row r="22" spans="1:6" x14ac:dyDescent="0.3">
      <c r="A22" s="5" t="s">
        <v>118</v>
      </c>
      <c r="B22" s="12">
        <v>90</v>
      </c>
      <c r="C22" s="12"/>
      <c r="D22" s="12"/>
      <c r="E22" s="12"/>
      <c r="F22" s="10">
        <f>SUM(B22:E22)</f>
        <v>90</v>
      </c>
    </row>
    <row r="23" spans="1:6" x14ac:dyDescent="0.3">
      <c r="A23" s="5" t="s">
        <v>119</v>
      </c>
      <c r="B23" s="12">
        <v>4.3890000000000002</v>
      </c>
      <c r="C23" s="12"/>
      <c r="D23" s="12"/>
      <c r="E23" s="12"/>
      <c r="F23" s="10">
        <f>SUM(B23:E23)</f>
        <v>4.3890000000000002</v>
      </c>
    </row>
    <row r="24" spans="1:6" x14ac:dyDescent="0.3">
      <c r="A24" s="5" t="s">
        <v>120</v>
      </c>
      <c r="B24" s="12">
        <v>34</v>
      </c>
      <c r="C24" s="12"/>
      <c r="D24" s="12"/>
      <c r="E24" s="12"/>
      <c r="F24" s="10">
        <f>SUM(B24:E24)</f>
        <v>34</v>
      </c>
    </row>
    <row r="25" spans="1:6" x14ac:dyDescent="0.3">
      <c r="A25" s="5" t="s">
        <v>121</v>
      </c>
      <c r="B25" s="12">
        <v>37</v>
      </c>
      <c r="C25" s="12"/>
      <c r="D25" s="12"/>
      <c r="E25" s="12"/>
      <c r="F25" s="10">
        <f>SUM(B25:E25)</f>
        <v>37</v>
      </c>
    </row>
    <row r="26" spans="1:6" x14ac:dyDescent="0.3">
      <c r="A26" s="5" t="s">
        <v>877</v>
      </c>
      <c r="B26" s="12"/>
      <c r="C26" s="12"/>
      <c r="D26" s="12"/>
      <c r="E26" s="12"/>
      <c r="F26" s="10"/>
    </row>
    <row r="27" spans="1:6" x14ac:dyDescent="0.3">
      <c r="A27" s="5" t="s">
        <v>122</v>
      </c>
      <c r="B27" s="12"/>
      <c r="C27" s="12"/>
      <c r="D27" s="12"/>
      <c r="E27" s="12"/>
      <c r="F27" s="10"/>
    </row>
    <row r="28" spans="1:6" x14ac:dyDescent="0.3">
      <c r="A28" s="5" t="s">
        <v>123</v>
      </c>
      <c r="B28" s="12"/>
      <c r="C28" s="12"/>
      <c r="D28" s="12"/>
      <c r="E28" s="12"/>
      <c r="F28" s="10"/>
    </row>
    <row r="29" spans="1:6" x14ac:dyDescent="0.3">
      <c r="A29" s="5" t="s">
        <v>25</v>
      </c>
      <c r="B29" s="12"/>
      <c r="C29" s="12"/>
      <c r="D29" s="12"/>
      <c r="E29" s="12"/>
      <c r="F29" s="10"/>
    </row>
    <row r="30" spans="1:6" x14ac:dyDescent="0.3">
      <c r="B30" s="57">
        <f>SUM(B3:B29)</f>
        <v>1334.6889999999999</v>
      </c>
      <c r="C30" s="57">
        <f>SUM(C3:C29)</f>
        <v>0</v>
      </c>
      <c r="D30" s="57">
        <f>SUM(D3:D29)</f>
        <v>0</v>
      </c>
      <c r="E30" s="57">
        <f>SUM(E3:E29)</f>
        <v>0</v>
      </c>
      <c r="F30" s="57">
        <f>SUM(F3:F29)</f>
        <v>1334.6889999999999</v>
      </c>
    </row>
    <row r="31" spans="1:6" x14ac:dyDescent="0.3">
      <c r="B31" s="6" t="s">
        <v>27</v>
      </c>
      <c r="C31" s="6" t="s">
        <v>709</v>
      </c>
      <c r="D31" s="6" t="s">
        <v>28</v>
      </c>
      <c r="E31" s="6" t="s">
        <v>28</v>
      </c>
      <c r="F31" s="6" t="s">
        <v>29</v>
      </c>
    </row>
    <row r="32" spans="1:6" x14ac:dyDescent="0.3">
      <c r="A32" s="7" t="s">
        <v>658</v>
      </c>
      <c r="B32" s="8">
        <v>20</v>
      </c>
      <c r="C32" s="8"/>
      <c r="D32" s="8"/>
      <c r="E32" s="8"/>
      <c r="F32" s="8"/>
    </row>
    <row r="33" spans="1:6" x14ac:dyDescent="0.3">
      <c r="A33" s="7" t="s">
        <v>26</v>
      </c>
      <c r="B33" s="9">
        <f>B32/26</f>
        <v>0.76923076923076927</v>
      </c>
      <c r="C33" s="9">
        <f>C32/26</f>
        <v>0</v>
      </c>
      <c r="D33" s="9">
        <f>D32/26</f>
        <v>0</v>
      </c>
      <c r="E33" s="9">
        <f>E32/26</f>
        <v>0</v>
      </c>
      <c r="F33" s="9">
        <f>AVERAGE(B33:E33)</f>
        <v>0.19230769230769232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1.A </vt:lpstr>
      <vt:lpstr>1.B</vt:lpstr>
      <vt:lpstr>1.C</vt:lpstr>
      <vt:lpstr>1.D</vt:lpstr>
      <vt:lpstr>2.A</vt:lpstr>
      <vt:lpstr>2.B</vt:lpstr>
      <vt:lpstr>2.C</vt:lpstr>
      <vt:lpstr>2.D</vt:lpstr>
      <vt:lpstr>3.A</vt:lpstr>
      <vt:lpstr>3.B</vt:lpstr>
      <vt:lpstr>3.C</vt:lpstr>
      <vt:lpstr>3.D</vt:lpstr>
      <vt:lpstr>4.A</vt:lpstr>
      <vt:lpstr>4.B</vt:lpstr>
      <vt:lpstr>4.C</vt:lpstr>
      <vt:lpstr>4.D</vt:lpstr>
      <vt:lpstr>5.A</vt:lpstr>
      <vt:lpstr>5.B</vt:lpstr>
      <vt:lpstr>5.C</vt:lpstr>
      <vt:lpstr>6.A</vt:lpstr>
      <vt:lpstr>6.B</vt:lpstr>
      <vt:lpstr>6.C</vt:lpstr>
      <vt:lpstr>7.A</vt:lpstr>
      <vt:lpstr>7.B</vt:lpstr>
      <vt:lpstr>7.C</vt:lpstr>
      <vt:lpstr>8.A</vt:lpstr>
      <vt:lpstr>8.B</vt:lpstr>
      <vt:lpstr>8.C</vt:lpstr>
      <vt:lpstr>9.A</vt:lpstr>
      <vt:lpstr>9.B</vt:lpstr>
      <vt:lpstr>Pořadí jednotlivců</vt:lpstr>
      <vt:lpstr>9.C</vt:lpstr>
      <vt:lpstr>Třídní kolektivy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Radiměřská Petra</dc:creator>
  <cp:lastModifiedBy>Radiměřská Petra</cp:lastModifiedBy>
  <cp:lastPrinted>2025-03-20T12:22:28Z</cp:lastPrinted>
  <dcterms:created xsi:type="dcterms:W3CDTF">2024-10-13T17:04:38Z</dcterms:created>
  <dcterms:modified xsi:type="dcterms:W3CDTF">2025-10-24T04:39:27Z</dcterms:modified>
</cp:coreProperties>
</file>